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0 Earnings Release\Q3 2020\"/>
    </mc:Choice>
  </mc:AlternateContent>
  <xr:revisionPtr revIDLastSave="0" documentId="13_ncr:1_{359E443C-F536-4B85-875C-2624F530FA98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 Balance Sheet" sheetId="32" r:id="rId1"/>
    <sheet name="2 Stmt. of Operations" sheetId="21" r:id="rId2"/>
    <sheet name="3 Supplemental Financial Data " sheetId="11" r:id="rId3"/>
    <sheet name="4 Cash Flow" sheetId="24" r:id="rId4"/>
    <sheet name="5 GAAP to Non GAAP Net Income" sheetId="6" r:id="rId5"/>
    <sheet name="6 GAAP NI toEBITDA toAdj EBITDA" sheetId="7" r:id="rId6"/>
    <sheet name="2020 Guidance" sheetId="33" r:id="rId7"/>
    <sheet name="Sheet4" sheetId="19" r:id="rId8"/>
  </sheets>
  <definedNames>
    <definedName name="_xlnm.Print_Area" localSheetId="0">'1 Balance Sheet'!$A$1:$G$48</definedName>
    <definedName name="Z_775141A1_E1C4_4CD8_A529_BF6790BB4174_.wvu.Cols" localSheetId="3" hidden="1">'4 Cash Flow'!#REF!,'4 Cash Flow'!$O:$Q</definedName>
    <definedName name="Z_775141A1_E1C4_4CD8_A529_BF6790BB4174_.wvu.Rows" localSheetId="3" hidden="1">'4 Cash Flow'!#REF!,'4 Cash Flow'!$55:$62</definedName>
  </definedNames>
  <calcPr calcId="191029"/>
  <customWorkbookViews>
    <customWorkbookView name="Valued Employee - Personal View" guid="{775141A1-E1C4-4CD8-A529-BF6790BB4174}" mergeInterval="0" personalView="1" maximized="1" xWindow="1" yWindow="1" windowWidth="1680" windowHeight="829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5" i="6" l="1"/>
  <c r="Q15" i="6"/>
  <c r="M15" i="6"/>
  <c r="I15" i="6"/>
  <c r="E17" i="6"/>
  <c r="E15" i="6"/>
  <c r="S17" i="6"/>
  <c r="U17" i="6" s="1"/>
  <c r="O17" i="6"/>
  <c r="Q17" i="6" s="1"/>
  <c r="K17" i="6"/>
  <c r="M17" i="6" s="1"/>
  <c r="G17" i="6"/>
  <c r="I17" i="6" s="1"/>
  <c r="C17" i="6"/>
  <c r="C43" i="32" l="1"/>
  <c r="M49" i="24" l="1"/>
  <c r="K49" i="24"/>
  <c r="I49" i="24"/>
  <c r="G49" i="24"/>
  <c r="E49" i="24"/>
  <c r="F19" i="7" l="1"/>
  <c r="F23" i="7" s="1"/>
  <c r="I14" i="6"/>
  <c r="I12" i="6"/>
  <c r="G41" i="24"/>
  <c r="G34" i="24"/>
  <c r="G51" i="24" s="1"/>
  <c r="G53" i="24" s="1"/>
  <c r="E26" i="11"/>
  <c r="E19" i="11"/>
  <c r="E32" i="21"/>
  <c r="E24" i="21"/>
  <c r="E16" i="21"/>
  <c r="E17" i="21" s="1"/>
  <c r="E46" i="32"/>
  <c r="E31" i="32"/>
  <c r="E37" i="32" s="1"/>
  <c r="E47" i="32" s="1"/>
  <c r="E15" i="32"/>
  <c r="E22" i="32" s="1"/>
  <c r="E26" i="21" l="1"/>
  <c r="E34" i="21" s="1"/>
  <c r="E37" i="21" s="1"/>
  <c r="E18" i="21"/>
  <c r="E12" i="6"/>
  <c r="M12" i="6"/>
  <c r="Q12" i="6"/>
  <c r="U12" i="6"/>
  <c r="E14" i="6"/>
  <c r="M14" i="6"/>
  <c r="Q14" i="6"/>
  <c r="U14" i="6"/>
  <c r="E41" i="21" l="1"/>
  <c r="E40" i="21"/>
  <c r="L19" i="7"/>
  <c r="L23" i="7" s="1"/>
  <c r="H19" i="7"/>
  <c r="H23" i="7" s="1"/>
  <c r="M41" i="24"/>
  <c r="M34" i="24"/>
  <c r="I41" i="24"/>
  <c r="I34" i="24"/>
  <c r="K26" i="11"/>
  <c r="K19" i="11"/>
  <c r="G26" i="11"/>
  <c r="G19" i="11"/>
  <c r="O32" i="21"/>
  <c r="O24" i="21"/>
  <c r="O16" i="21"/>
  <c r="O17" i="21" s="1"/>
  <c r="I32" i="21"/>
  <c r="I24" i="21"/>
  <c r="I16" i="21"/>
  <c r="I17" i="21" s="1"/>
  <c r="I18" i="21" s="1"/>
  <c r="C46" i="32"/>
  <c r="C31" i="32"/>
  <c r="C37" i="32" s="1"/>
  <c r="C15" i="32"/>
  <c r="C22" i="32" s="1"/>
  <c r="M51" i="24" l="1"/>
  <c r="M53" i="24" s="1"/>
  <c r="I51" i="24"/>
  <c r="I53" i="24" s="1"/>
  <c r="C47" i="32"/>
  <c r="I26" i="21"/>
  <c r="I34" i="21" s="1"/>
  <c r="I37" i="21" s="1"/>
  <c r="O26" i="21"/>
  <c r="O34" i="21" s="1"/>
  <c r="O37" i="21" s="1"/>
  <c r="O18" i="21"/>
  <c r="G46" i="32"/>
  <c r="G31" i="32"/>
  <c r="G37" i="32" s="1"/>
  <c r="G15" i="32"/>
  <c r="G22" i="32" s="1"/>
  <c r="O41" i="21" l="1"/>
  <c r="O40" i="21"/>
  <c r="G47" i="32"/>
  <c r="I41" i="21" l="1"/>
  <c r="I40" i="21"/>
  <c r="C32" i="21" l="1"/>
  <c r="C24" i="21"/>
  <c r="C16" i="21"/>
  <c r="C17" i="21" s="1"/>
  <c r="C26" i="21" l="1"/>
  <c r="C34" i="21" s="1"/>
  <c r="C37" i="21" s="1"/>
  <c r="C18" i="21"/>
  <c r="D19" i="7"/>
  <c r="D23" i="7" s="1"/>
  <c r="K41" i="24"/>
  <c r="E41" i="24"/>
  <c r="K16" i="21"/>
  <c r="M24" i="21"/>
  <c r="Q24" i="21" s="1"/>
  <c r="G24" i="21"/>
  <c r="K34" i="24"/>
  <c r="E34" i="24"/>
  <c r="M32" i="21"/>
  <c r="Q23" i="21"/>
  <c r="K23" i="21"/>
  <c r="G23" i="21"/>
  <c r="Q22" i="21"/>
  <c r="K22" i="21"/>
  <c r="G22" i="21"/>
  <c r="Q21" i="21"/>
  <c r="K21" i="21"/>
  <c r="G21" i="21"/>
  <c r="Q20" i="21"/>
  <c r="K20" i="21"/>
  <c r="G20" i="21"/>
  <c r="M16" i="21"/>
  <c r="M17" i="21" s="1"/>
  <c r="Q15" i="21"/>
  <c r="K15" i="21"/>
  <c r="G15" i="21"/>
  <c r="Q14" i="21"/>
  <c r="K14" i="21"/>
  <c r="G14" i="21"/>
  <c r="Q12" i="21"/>
  <c r="K12" i="21"/>
  <c r="G12" i="21"/>
  <c r="K24" i="21"/>
  <c r="J19" i="7"/>
  <c r="J23" i="7" s="1"/>
  <c r="I26" i="11"/>
  <c r="I19" i="11"/>
  <c r="C26" i="11"/>
  <c r="C19" i="11"/>
  <c r="Q16" i="21" l="1"/>
  <c r="K51" i="24"/>
  <c r="K53" i="24" s="1"/>
  <c r="E51" i="24"/>
  <c r="E53" i="24" s="1"/>
  <c r="M26" i="21"/>
  <c r="Q17" i="21"/>
  <c r="M18" i="21"/>
  <c r="G16" i="21"/>
  <c r="K17" i="21" l="1"/>
  <c r="M34" i="21"/>
  <c r="G17" i="21"/>
  <c r="M37" i="21" l="1"/>
  <c r="M41" i="21" s="1"/>
  <c r="M40" i="21" l="1"/>
  <c r="C41" i="21"/>
  <c r="C40" i="21" l="1"/>
</calcChain>
</file>

<file path=xl/sharedStrings.xml><?xml version="1.0" encoding="utf-8"?>
<sst xmlns="http://schemas.openxmlformats.org/spreadsheetml/2006/main" count="264" uniqueCount="169">
  <si>
    <t>General and administrative</t>
  </si>
  <si>
    <t>Interest expense</t>
  </si>
  <si>
    <t>LIMELIGHT NETWORKS, INC.</t>
  </si>
  <si>
    <t>CONDENSED CONSOLIDATED BALANCE SHEETS</t>
  </si>
  <si>
    <t>(In thousands, except per share data)</t>
  </si>
  <si>
    <t>ASSETS</t>
  </si>
  <si>
    <t xml:space="preserve">  Cash and cash equivalents</t>
  </si>
  <si>
    <t xml:space="preserve">  Income taxes receivable</t>
  </si>
  <si>
    <t xml:space="preserve">  Prepaid expenses and other current assets</t>
  </si>
  <si>
    <t>Total current assets</t>
  </si>
  <si>
    <t>Property and equipment, net</t>
  </si>
  <si>
    <t>Other assets</t>
  </si>
  <si>
    <t>Total assets</t>
  </si>
  <si>
    <t>(Unaudited)</t>
  </si>
  <si>
    <t xml:space="preserve">December 31, </t>
  </si>
  <si>
    <t>LIABILITIES AND STOCKHOLDERS' EQUITY</t>
  </si>
  <si>
    <t xml:space="preserve">  Accounts payable</t>
  </si>
  <si>
    <t xml:space="preserve">  Other current liabilities</t>
  </si>
  <si>
    <t>Total current liabilities</t>
  </si>
  <si>
    <t>Total liabilities</t>
  </si>
  <si>
    <t>Commitments and contingencies</t>
  </si>
  <si>
    <t>Stockholders' equity:</t>
  </si>
  <si>
    <t xml:space="preserve">  Additional paid-in capital</t>
  </si>
  <si>
    <t xml:space="preserve">  Accumulated deficit</t>
  </si>
  <si>
    <t>Total stockholders' equity</t>
  </si>
  <si>
    <t>Total liabilities and stockholders' equity</t>
  </si>
  <si>
    <t>Three Months Ended</t>
  </si>
  <si>
    <t>SUPPLEMENTAL FINANCIAL DATA</t>
  </si>
  <si>
    <t>(In thousands)</t>
  </si>
  <si>
    <t>Sales and marketing</t>
  </si>
  <si>
    <t>Research and development</t>
  </si>
  <si>
    <t>Total share-based compensation</t>
  </si>
  <si>
    <t>Network-related depreciation</t>
  </si>
  <si>
    <t>Total depreciation and amortization</t>
  </si>
  <si>
    <t>Depreciation and amortization:</t>
  </si>
  <si>
    <t>Share-based compensation:</t>
  </si>
  <si>
    <t>End of period statistics:</t>
  </si>
  <si>
    <t>CONDENSED CONSOLIDATED STATEMENTS OF OPERATIONS</t>
  </si>
  <si>
    <t>CONDENSED CONSOLIDATED STATEMENTS OF CASH FLOWS</t>
  </si>
  <si>
    <t>Share-based compensation</t>
  </si>
  <si>
    <t>Depreciation and amortization</t>
  </si>
  <si>
    <t>Changes in operating assets and liabilities:</t>
  </si>
  <si>
    <t xml:space="preserve">Cash and cash equivalents, beginning of period </t>
  </si>
  <si>
    <t>Cash and cash equivalents, end of period</t>
  </si>
  <si>
    <t>Purchases of property and equipment</t>
  </si>
  <si>
    <t xml:space="preserve">  Accounts receivable</t>
  </si>
  <si>
    <t xml:space="preserve">  Other assets</t>
  </si>
  <si>
    <t xml:space="preserve">  Deferred revenue</t>
  </si>
  <si>
    <t xml:space="preserve">  Other long term liabilities</t>
  </si>
  <si>
    <t>Goodwill</t>
  </si>
  <si>
    <t>Marketable securities, less current portion</t>
  </si>
  <si>
    <t>Other depreciation and amortization</t>
  </si>
  <si>
    <t>Deferred income taxes</t>
  </si>
  <si>
    <t>Deferred revenue, less current portion</t>
  </si>
  <si>
    <t>Approximate number of active customers</t>
  </si>
  <si>
    <t xml:space="preserve">  Income taxes payable</t>
  </si>
  <si>
    <t xml:space="preserve">  Accumulated other comprehensive loss</t>
  </si>
  <si>
    <t>Cost of revenue:</t>
  </si>
  <si>
    <t xml:space="preserve">  Depreciation - network</t>
  </si>
  <si>
    <t>Operating expenses:</t>
  </si>
  <si>
    <t xml:space="preserve">  Depreciation and amortization</t>
  </si>
  <si>
    <t>Other income (expense):</t>
  </si>
  <si>
    <t xml:space="preserve">  Interest expense</t>
  </si>
  <si>
    <t xml:space="preserve">  Interest income</t>
  </si>
  <si>
    <t xml:space="preserve">  Other, net</t>
  </si>
  <si>
    <t>Current assets:</t>
  </si>
  <si>
    <t>Current liabilities:</t>
  </si>
  <si>
    <t>Other long-term liabilities</t>
  </si>
  <si>
    <t>Effect of exchange rate changes on cash and cash equivalents</t>
  </si>
  <si>
    <t xml:space="preserve">  Accounts receivable, net </t>
  </si>
  <si>
    <t xml:space="preserve">  Convertible preferred stock, $0.001 par value; 7,500 shares authorized; no shares issued and outstanding</t>
  </si>
  <si>
    <t>Operating activities</t>
  </si>
  <si>
    <t>Investing activities</t>
  </si>
  <si>
    <t>Financing activities</t>
  </si>
  <si>
    <t>Amortization of premium on marketable securities</t>
  </si>
  <si>
    <t>Percent</t>
  </si>
  <si>
    <t>Change</t>
  </si>
  <si>
    <t>Gross profit percentage</t>
  </si>
  <si>
    <t xml:space="preserve">June 30, </t>
  </si>
  <si>
    <t>June 30,</t>
  </si>
  <si>
    <t>Purchases of marketable securities</t>
  </si>
  <si>
    <t>Weighted average shares used in per share calculation:</t>
  </si>
  <si>
    <t>(1)       Includes share-based compensation (see supplemental table for figures)</t>
  </si>
  <si>
    <t xml:space="preserve">  Cost of services (1)</t>
  </si>
  <si>
    <t xml:space="preserve">Total cost of revenue </t>
  </si>
  <si>
    <t xml:space="preserve">Gross profit </t>
  </si>
  <si>
    <t xml:space="preserve">  General and administrative  (1)</t>
  </si>
  <si>
    <t xml:space="preserve">  Sales and marketing  (1)</t>
  </si>
  <si>
    <t xml:space="preserve">  Research &amp; development  (1)</t>
  </si>
  <si>
    <t xml:space="preserve">Total operating expenses </t>
  </si>
  <si>
    <t>Payment of employee tax withholdings related to restricted stock vesting</t>
  </si>
  <si>
    <t>Amount</t>
  </si>
  <si>
    <t>Per Share</t>
  </si>
  <si>
    <t xml:space="preserve">Adjusted EBITDA </t>
  </si>
  <si>
    <t>Cost of services</t>
  </si>
  <si>
    <t xml:space="preserve">  Accounts payable and other current liabilities</t>
  </si>
  <si>
    <t>Sale and maturities of marketable securities</t>
  </si>
  <si>
    <t>Proceeds from employee stock plans</t>
  </si>
  <si>
    <t>Net cash provided by (used in) financing activities</t>
  </si>
  <si>
    <t xml:space="preserve">EBITDA </t>
  </si>
  <si>
    <t>Number of employees and employee equivalents</t>
  </si>
  <si>
    <t xml:space="preserve">Interest and other (income) expense </t>
  </si>
  <si>
    <t>Net increase (decrease) in cash and cash equivalents</t>
  </si>
  <si>
    <t>Net increase (decrease) in cash, cash equivalents and marketable securities:</t>
  </si>
  <si>
    <t>Proceeds from sale of property and equipment</t>
  </si>
  <si>
    <t>Revenue</t>
  </si>
  <si>
    <t xml:space="preserve">  Diluted</t>
  </si>
  <si>
    <t xml:space="preserve">  Basic </t>
  </si>
  <si>
    <t xml:space="preserve">    Diluted</t>
  </si>
  <si>
    <t xml:space="preserve">    Basic </t>
  </si>
  <si>
    <t>Net cash provided by (used in) investing activities</t>
  </si>
  <si>
    <t>Weighted average basic shares used in per share calculation</t>
  </si>
  <si>
    <t>NM</t>
  </si>
  <si>
    <t>Operating lease right of use assets</t>
  </si>
  <si>
    <t xml:space="preserve">  Operating lease liability obligations</t>
  </si>
  <si>
    <t>Operating lease liability obligations, less current portions</t>
  </si>
  <si>
    <t xml:space="preserve">  Payments related to litigation, net</t>
  </si>
  <si>
    <t>Adjustments to reconcile net income (loss) to net cash provided by (used in) operating activities:</t>
  </si>
  <si>
    <t xml:space="preserve">Income tax expense </t>
  </si>
  <si>
    <t xml:space="preserve">Accounts receivable charges </t>
  </si>
  <si>
    <t>Net cash provided by (used in) operating activities</t>
  </si>
  <si>
    <t>Limelight Networks, Inc.</t>
  </si>
  <si>
    <t>2020 Guidance</t>
  </si>
  <si>
    <t>December 2019</t>
  </si>
  <si>
    <t>Actual 2019</t>
  </si>
  <si>
    <t>$220 to $235 million</t>
  </si>
  <si>
    <t>$200.6 million</t>
  </si>
  <si>
    <t>GAAP Basic EPS</t>
  </si>
  <si>
    <t xml:space="preserve">$(0.10) to break-even </t>
  </si>
  <si>
    <t>$(0.14)</t>
  </si>
  <si>
    <t>Non-GAAP EPS</t>
  </si>
  <si>
    <t xml:space="preserve">Break-even to $0.10 </t>
  </si>
  <si>
    <t>$(0.02)</t>
  </si>
  <si>
    <t>Adjusted EBITDA</t>
  </si>
  <si>
    <t>$25 to $35 million</t>
  </si>
  <si>
    <t>$18.1 million</t>
  </si>
  <si>
    <t>Capital expenditures</t>
  </si>
  <si>
    <t>$25 to $30 million</t>
  </si>
  <si>
    <t>$34.7 million</t>
  </si>
  <si>
    <t xml:space="preserve"> </t>
  </si>
  <si>
    <t>U.S. GAAP net loss</t>
  </si>
  <si>
    <t>Operating loss</t>
  </si>
  <si>
    <t xml:space="preserve">Total other (expense) income </t>
  </si>
  <si>
    <t>Loss before income taxes</t>
  </si>
  <si>
    <t>Net loss</t>
  </si>
  <si>
    <t>Net loss per share:</t>
  </si>
  <si>
    <t xml:space="preserve">Foreign currency remeasurement loss (gain) </t>
  </si>
  <si>
    <t>Gain on sale of property and equipment</t>
  </si>
  <si>
    <t>$230 to $240 million</t>
  </si>
  <si>
    <t>Reconciliation of U.S. GAAP Net Loss to EBITDA to Adjusted EBITDA</t>
  </si>
  <si>
    <t>Reconciliation of U.S. GAAP Net Loss to Non-GAAP Net Income (Loss)</t>
  </si>
  <si>
    <t>$28 to $35 million</t>
  </si>
  <si>
    <t xml:space="preserve">September 30, </t>
  </si>
  <si>
    <r>
      <t xml:space="preserve">  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outstanding at September 30, 2020, June 30, 2020 and December 31, 2019, respectively</t>
    </r>
  </si>
  <si>
    <t>September 30,</t>
  </si>
  <si>
    <t>Nine Months Ended</t>
  </si>
  <si>
    <t>Convertible senior notes, net</t>
  </si>
  <si>
    <t>Noncash interest expense</t>
  </si>
  <si>
    <t>Purchase of capped calls</t>
  </si>
  <si>
    <t xml:space="preserve">  Marketable securities</t>
  </si>
  <si>
    <t xml:space="preserve">  Common stock, $0.001 par value; 300,000 shares authorized; 122,824, 121,692 and 118,368 shares issued and </t>
  </si>
  <si>
    <t xml:space="preserve">Non-GAAP net (loss) income  </t>
  </si>
  <si>
    <t>Non-cash interest expense</t>
  </si>
  <si>
    <t>Proceeds from issuance of debt, net</t>
  </si>
  <si>
    <t>Payment of debt issuance costs</t>
  </si>
  <si>
    <t>$(0.13) to $(0.03)</t>
  </si>
  <si>
    <t xml:space="preserve">$(0.02) to $0.08 </t>
  </si>
  <si>
    <t>Previous Guidance</t>
  </si>
  <si>
    <t>Current Guidance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</si>
</sst>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.00_);_(* \(#,##0.00\);_(* &quot;-&quot;_);_(@_)"/>
    <numFmt numFmtId="166" formatCode="_(* #,##0.000_);_(* \(#,##0.000\);_(* &quot;-&quot;_);_(@_)"/>
    <numFmt numFmtId="167" formatCode="0.0%"/>
    <numFmt numFmtId="168" formatCode="[$-409]mmmm\ d\,\ yyyy;@"/>
    <numFmt numFmtId="169" formatCode="_(&quot;$&quot;* #,##0.00_);_(&quot;$&quot;* \(#,##0.00\);_(&quot;$&quot;* &quot;-&quot;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1" fillId="0" borderId="0"/>
  </cellStyleXfs>
  <cellXfs count="144">
    <xf numFmtId="0" fontId="0" fillId="0" borderId="0" xfId="0"/>
    <xf numFmtId="0" fontId="5" fillId="0" borderId="0" xfId="0" applyFont="1"/>
    <xf numFmtId="41" fontId="0" fillId="0" borderId="0" xfId="0" applyNumberFormat="1"/>
    <xf numFmtId="42" fontId="0" fillId="0" borderId="0" xfId="0" applyNumberFormat="1"/>
    <xf numFmtId="41" fontId="0" fillId="0" borderId="0" xfId="0" applyNumberFormat="1" applyFill="1"/>
    <xf numFmtId="42" fontId="0" fillId="0" borderId="0" xfId="0" applyNumberFormat="1" applyFill="1"/>
    <xf numFmtId="0" fontId="0" fillId="0" borderId="0" xfId="0" applyBorder="1"/>
    <xf numFmtId="0" fontId="5" fillId="0" borderId="0" xfId="0" applyFont="1" applyFill="1" applyAlignment="1">
      <alignment horizontal="center"/>
    </xf>
    <xf numFmtId="0" fontId="0" fillId="0" borderId="0" xfId="0" applyFill="1"/>
    <xf numFmtId="14" fontId="5" fillId="0" borderId="0" xfId="0" applyNumberFormat="1" applyFont="1" applyAlignment="1">
      <alignment horizontal="center"/>
    </xf>
    <xf numFmtId="42" fontId="0" fillId="0" borderId="0" xfId="0" applyNumberFormat="1" applyFill="1" applyBorder="1"/>
    <xf numFmtId="0" fontId="0" fillId="0" borderId="0" xfId="0" applyFill="1" applyBorder="1"/>
    <xf numFmtId="0" fontId="3" fillId="0" borderId="0" xfId="0" applyFont="1"/>
    <xf numFmtId="0" fontId="5" fillId="0" borderId="0" xfId="0" applyFont="1" applyBorder="1" applyAlignment="1">
      <alignment horizontal="center"/>
    </xf>
    <xf numFmtId="0" fontId="3" fillId="0" borderId="0" xfId="0" applyFont="1" applyFill="1"/>
    <xf numFmtId="0" fontId="5" fillId="0" borderId="0" xfId="0" applyFont="1" applyFill="1" applyBorder="1" applyAlignment="1">
      <alignment horizontal="center"/>
    </xf>
    <xf numFmtId="42" fontId="3" fillId="0" borderId="0" xfId="0" applyNumberFormat="1" applyFont="1" applyFill="1"/>
    <xf numFmtId="41" fontId="3" fillId="0" borderId="0" xfId="0" applyNumberFormat="1" applyFont="1"/>
    <xf numFmtId="41" fontId="3" fillId="0" borderId="0" xfId="0" applyNumberFormat="1" applyFont="1" applyFill="1"/>
    <xf numFmtId="14" fontId="5" fillId="0" borderId="0" xfId="0" applyNumberFormat="1" applyFont="1" applyFill="1" applyAlignment="1">
      <alignment horizontal="center"/>
    </xf>
    <xf numFmtId="0" fontId="3" fillId="0" borderId="0" xfId="2"/>
    <xf numFmtId="0" fontId="3" fillId="0" borderId="0" xfId="2" applyFill="1" applyBorder="1"/>
    <xf numFmtId="0" fontId="5" fillId="0" borderId="0" xfId="2" applyFont="1" applyFill="1" applyBorder="1" applyAlignment="1">
      <alignment horizontal="center"/>
    </xf>
    <xf numFmtId="0" fontId="3" fillId="0" borderId="0" xfId="2" applyFill="1"/>
    <xf numFmtId="0" fontId="5" fillId="0" borderId="0" xfId="2" applyFont="1" applyFill="1" applyAlignment="1">
      <alignment vertical="top"/>
    </xf>
    <xf numFmtId="0" fontId="3" fillId="0" borderId="0" xfId="2" applyFont="1" applyFill="1"/>
    <xf numFmtId="0" fontId="3" fillId="0" borderId="0" xfId="2" applyFont="1" applyFill="1" applyBorder="1"/>
    <xf numFmtId="37" fontId="3" fillId="0" borderId="0" xfId="2" applyNumberFormat="1" applyFont="1" applyFill="1"/>
    <xf numFmtId="37" fontId="3" fillId="0" borderId="0" xfId="2" applyNumberFormat="1" applyFont="1" applyFill="1" applyBorder="1"/>
    <xf numFmtId="0" fontId="3" fillId="0" borderId="0" xfId="2" applyFont="1" applyFill="1" applyAlignment="1">
      <alignment vertical="top"/>
    </xf>
    <xf numFmtId="2" fontId="5" fillId="0" borderId="0" xfId="2" applyNumberFormat="1" applyFont="1" applyFill="1" applyAlignment="1">
      <alignment horizontal="left" vertical="top"/>
    </xf>
    <xf numFmtId="0" fontId="3" fillId="0" borderId="0" xfId="2" applyFont="1" applyFill="1" applyAlignment="1">
      <alignment horizontal="justify" vertical="top"/>
    </xf>
    <xf numFmtId="5" fontId="3" fillId="0" borderId="0" xfId="2" applyNumberFormat="1" applyFont="1" applyFill="1" applyBorder="1"/>
    <xf numFmtId="0" fontId="3" fillId="0" borderId="0" xfId="2" applyFont="1"/>
    <xf numFmtId="0" fontId="5" fillId="0" borderId="0" xfId="3" applyFont="1" applyAlignment="1">
      <alignment horizontal="center"/>
    </xf>
    <xf numFmtId="0" fontId="3" fillId="0" borderId="0" xfId="3"/>
    <xf numFmtId="0" fontId="5" fillId="0" borderId="0" xfId="3" applyFont="1"/>
    <xf numFmtId="0" fontId="5" fillId="0" borderId="0" xfId="3" applyFont="1" applyFill="1" applyAlignment="1">
      <alignment horizontal="center"/>
    </xf>
    <xf numFmtId="0" fontId="3" fillId="0" borderId="0" xfId="3" applyFill="1"/>
    <xf numFmtId="41" fontId="3" fillId="0" borderId="0" xfId="3" applyNumberFormat="1" applyFill="1"/>
    <xf numFmtId="0" fontId="5" fillId="0" borderId="0" xfId="3" applyFont="1" applyFill="1"/>
    <xf numFmtId="0" fontId="3" fillId="0" borderId="0" xfId="3" applyFont="1" applyFill="1"/>
    <xf numFmtId="41" fontId="3" fillId="0" borderId="0" xfId="0" applyNumberFormat="1" applyFont="1" applyFill="1" applyBorder="1"/>
    <xf numFmtId="0" fontId="5" fillId="0" borderId="0" xfId="2" applyFont="1" applyFill="1"/>
    <xf numFmtId="42" fontId="3" fillId="0" borderId="0" xfId="3" applyNumberFormat="1"/>
    <xf numFmtId="0" fontId="5" fillId="0" borderId="0" xfId="0" applyFont="1" applyAlignment="1"/>
    <xf numFmtId="0" fontId="5" fillId="0" borderId="0" xfId="3" applyFont="1" applyAlignment="1"/>
    <xf numFmtId="17" fontId="0" fillId="0" borderId="0" xfId="0" applyNumberFormat="1"/>
    <xf numFmtId="41" fontId="3" fillId="0" borderId="0" xfId="0" applyNumberFormat="1" applyFont="1" applyFill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42" fontId="3" fillId="0" borderId="0" xfId="0" applyNumberFormat="1" applyFont="1" applyFill="1" applyBorder="1" applyAlignment="1">
      <alignment horizontal="center"/>
    </xf>
    <xf numFmtId="41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4" fontId="0" fillId="0" borderId="0" xfId="0" applyNumberFormat="1"/>
    <xf numFmtId="165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6" fillId="0" borderId="0" xfId="2" applyFont="1" applyFill="1" applyAlignment="1" applyProtection="1">
      <alignment vertical="center"/>
    </xf>
    <xf numFmtId="165" fontId="0" fillId="0" borderId="0" xfId="0" applyNumberFormat="1" applyFill="1"/>
    <xf numFmtId="0" fontId="5" fillId="0" borderId="0" xfId="0" applyFont="1" applyAlignment="1">
      <alignment horizontal="center"/>
    </xf>
    <xf numFmtId="164" fontId="3" fillId="0" borderId="0" xfId="2" applyNumberFormat="1" applyFill="1"/>
    <xf numFmtId="0" fontId="5" fillId="0" borderId="0" xfId="0" applyFont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41" fontId="3" fillId="0" borderId="1" xfId="0" applyNumberFormat="1" applyFont="1" applyFill="1" applyBorder="1"/>
    <xf numFmtId="42" fontId="3" fillId="0" borderId="4" xfId="0" applyNumberFormat="1" applyFont="1" applyFill="1" applyBorder="1"/>
    <xf numFmtId="41" fontId="3" fillId="0" borderId="3" xfId="0" applyNumberFormat="1" applyFont="1" applyFill="1" applyBorder="1"/>
    <xf numFmtId="42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3" xfId="0" applyNumberFormat="1" applyFont="1" applyFill="1" applyBorder="1" applyAlignment="1">
      <alignment horizontal="center"/>
    </xf>
    <xf numFmtId="167" fontId="3" fillId="0" borderId="0" xfId="5" applyNumberFormat="1" applyFont="1" applyFill="1" applyAlignment="1">
      <alignment horizontal="right"/>
    </xf>
    <xf numFmtId="9" fontId="3" fillId="0" borderId="0" xfId="5" applyNumberFormat="1" applyFont="1" applyFill="1" applyAlignment="1">
      <alignment horizontal="center"/>
    </xf>
    <xf numFmtId="9" fontId="5" fillId="0" borderId="0" xfId="0" applyNumberFormat="1" applyFont="1" applyFill="1" applyAlignment="1">
      <alignment horizontal="center"/>
    </xf>
    <xf numFmtId="9" fontId="3" fillId="0" borderId="0" xfId="0" applyNumberFormat="1" applyFont="1" applyFill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44" fontId="3" fillId="0" borderId="0" xfId="0" applyNumberFormat="1" applyFont="1" applyFill="1" applyAlignment="1">
      <alignment horizontal="center"/>
    </xf>
    <xf numFmtId="9" fontId="3" fillId="0" borderId="0" xfId="5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42" fontId="3" fillId="0" borderId="0" xfId="3" applyNumberFormat="1" applyFill="1"/>
    <xf numFmtId="41" fontId="3" fillId="0" borderId="1" xfId="3" applyNumberFormat="1" applyFill="1" applyBorder="1"/>
    <xf numFmtId="42" fontId="3" fillId="0" borderId="2" xfId="3" applyNumberFormat="1" applyFill="1" applyBorder="1"/>
    <xf numFmtId="41" fontId="3" fillId="0" borderId="0" xfId="3" applyNumberFormat="1" applyFill="1" applyBorder="1"/>
    <xf numFmtId="42" fontId="3" fillId="0" borderId="0" xfId="3" applyNumberFormat="1" applyFill="1" applyBorder="1"/>
    <xf numFmtId="0" fontId="3" fillId="0" borderId="0" xfId="0" applyFont="1" applyFill="1" applyAlignment="1">
      <alignment horizontal="center"/>
    </xf>
    <xf numFmtId="164" fontId="3" fillId="0" borderId="0" xfId="1" applyNumberFormat="1" applyFont="1" applyFill="1"/>
    <xf numFmtId="41" fontId="3" fillId="0" borderId="0" xfId="1" applyNumberFormat="1" applyFont="1" applyFill="1"/>
    <xf numFmtId="41" fontId="3" fillId="0" borderId="0" xfId="2" applyNumberFormat="1" applyFont="1" applyFill="1"/>
    <xf numFmtId="41" fontId="3" fillId="0" borderId="3" xfId="2" applyNumberFormat="1" applyFont="1" applyFill="1" applyBorder="1"/>
    <xf numFmtId="41" fontId="3" fillId="0" borderId="0" xfId="2" applyNumberFormat="1" applyFont="1" applyFill="1" applyBorder="1"/>
    <xf numFmtId="164" fontId="3" fillId="0" borderId="4" xfId="1" applyNumberFormat="1" applyFont="1" applyFill="1" applyBorder="1"/>
    <xf numFmtId="41" fontId="0" fillId="0" borderId="0" xfId="0" applyNumberFormat="1" applyFill="1" applyBorder="1"/>
    <xf numFmtId="41" fontId="0" fillId="0" borderId="1" xfId="0" applyNumberFormat="1" applyFill="1" applyBorder="1"/>
    <xf numFmtId="42" fontId="0" fillId="0" borderId="2" xfId="0" applyNumberFormat="1" applyFill="1" applyBorder="1"/>
    <xf numFmtId="169" fontId="0" fillId="0" borderId="0" xfId="0" applyNumberFormat="1" applyFill="1"/>
    <xf numFmtId="165" fontId="0" fillId="0" borderId="1" xfId="0" applyNumberFormat="1" applyFill="1" applyBorder="1"/>
    <xf numFmtId="169" fontId="0" fillId="0" borderId="2" xfId="0" applyNumberFormat="1" applyFill="1" applyBorder="1"/>
    <xf numFmtId="37" fontId="0" fillId="0" borderId="0" xfId="0" applyNumberFormat="1" applyFill="1"/>
    <xf numFmtId="0" fontId="5" fillId="0" borderId="0" xfId="0" applyFont="1" applyAlignment="1">
      <alignment horizontal="center"/>
    </xf>
    <xf numFmtId="0" fontId="5" fillId="0" borderId="0" xfId="2" applyFont="1" applyFill="1" applyAlignment="1">
      <alignment horizontal="center"/>
    </xf>
    <xf numFmtId="44" fontId="3" fillId="0" borderId="2" xfId="0" applyNumberFormat="1" applyFont="1" applyFill="1" applyBorder="1" applyAlignment="1">
      <alignment horizontal="center"/>
    </xf>
    <xf numFmtId="37" fontId="3" fillId="0" borderId="0" xfId="2" applyNumberFormat="1" applyFont="1" applyFill="1" applyAlignment="1"/>
    <xf numFmtId="41" fontId="3" fillId="0" borderId="0" xfId="2" applyNumberFormat="1" applyFill="1"/>
    <xf numFmtId="41" fontId="3" fillId="0" borderId="1" xfId="2" applyNumberFormat="1" applyFont="1" applyFill="1" applyBorder="1"/>
    <xf numFmtId="0" fontId="5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2" fontId="3" fillId="0" borderId="2" xfId="0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0" xfId="7"/>
    <xf numFmtId="0" fontId="8" fillId="0" borderId="0" xfId="7" applyFont="1"/>
    <xf numFmtId="49" fontId="8" fillId="0" borderId="1" xfId="7" applyNumberFormat="1" applyFont="1" applyBorder="1" applyAlignment="1">
      <alignment horizontal="center"/>
    </xf>
    <xf numFmtId="0" fontId="9" fillId="0" borderId="0" xfId="7" applyFont="1"/>
    <xf numFmtId="0" fontId="9" fillId="0" borderId="0" xfId="7" applyFont="1" applyAlignment="1">
      <alignment horizontal="center"/>
    </xf>
    <xf numFmtId="0" fontId="1" fillId="0" borderId="0" xfId="7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9" fillId="0" borderId="0" xfId="7" applyFont="1" applyFill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5" fontId="0" fillId="0" borderId="0" xfId="0" applyNumberFormat="1" applyFill="1" applyBorder="1"/>
    <xf numFmtId="49" fontId="10" fillId="0" borderId="0" xfId="7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5" fillId="0" borderId="0" xfId="3" applyFont="1" applyAlignment="1">
      <alignment horizontal="center"/>
    </xf>
    <xf numFmtId="0" fontId="3" fillId="0" borderId="0" xfId="2" applyFont="1" applyFill="1" applyAlignment="1">
      <alignment wrapText="1"/>
    </xf>
    <xf numFmtId="0" fontId="5" fillId="0" borderId="1" xfId="2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168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7" applyFont="1" applyAlignment="1">
      <alignment horizontal="center"/>
    </xf>
  </cellXfs>
  <cellStyles count="8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4" xfId="6" xr:uid="{00000000-0005-0000-0000-000004000000}"/>
    <cellStyle name="Normal 4 2" xfId="7" xr:uid="{00000000-0005-0000-0000-000005000000}"/>
    <cellStyle name="Percent" xfId="5" builtinId="5"/>
    <cellStyle name="Percent 2" xfId="4" xr:uid="{00000000-0005-0000-0000-000007000000}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59"/>
  <sheetViews>
    <sheetView tabSelected="1" workbookViewId="0">
      <selection activeCell="L21" sqref="L21"/>
    </sheetView>
  </sheetViews>
  <sheetFormatPr defaultRowHeight="12.75" x14ac:dyDescent="0.2"/>
  <cols>
    <col min="1" max="1" width="95.85546875" customWidth="1"/>
    <col min="2" max="2" width="1.7109375" style="8" customWidth="1"/>
    <col min="3" max="3" width="14" style="8" customWidth="1"/>
    <col min="4" max="4" width="1.7109375" style="8" customWidth="1"/>
    <col min="5" max="5" width="14" style="8" customWidth="1"/>
    <col min="6" max="6" width="1.7109375" customWidth="1"/>
    <col min="7" max="7" width="14" customWidth="1"/>
    <col min="9" max="10" width="10" bestFit="1" customWidth="1"/>
    <col min="11" max="11" width="11.140625" customWidth="1"/>
    <col min="12" max="12" width="10" bestFit="1" customWidth="1"/>
  </cols>
  <sheetData>
    <row r="1" spans="1:10" x14ac:dyDescent="0.2">
      <c r="A1" s="133" t="s">
        <v>2</v>
      </c>
      <c r="B1" s="133"/>
      <c r="C1" s="133"/>
      <c r="D1" s="133"/>
      <c r="E1" s="133"/>
      <c r="F1" s="133"/>
      <c r="G1" s="133"/>
    </row>
    <row r="2" spans="1:10" x14ac:dyDescent="0.2">
      <c r="A2" s="133" t="s">
        <v>3</v>
      </c>
      <c r="B2" s="133"/>
      <c r="C2" s="133"/>
      <c r="D2" s="133"/>
      <c r="E2" s="133"/>
      <c r="F2" s="133"/>
      <c r="G2" s="133"/>
    </row>
    <row r="3" spans="1:10" x14ac:dyDescent="0.2">
      <c r="A3" s="133" t="s">
        <v>4</v>
      </c>
      <c r="B3" s="133"/>
      <c r="C3" s="133"/>
      <c r="D3" s="133"/>
      <c r="E3" s="133"/>
      <c r="F3" s="133"/>
      <c r="G3" s="133"/>
    </row>
    <row r="4" spans="1:10" x14ac:dyDescent="0.2">
      <c r="A4" s="12"/>
      <c r="B4" s="14"/>
      <c r="C4" s="14"/>
      <c r="D4" s="14"/>
      <c r="E4" s="14"/>
      <c r="F4" s="12"/>
      <c r="G4" s="106"/>
    </row>
    <row r="5" spans="1:10" x14ac:dyDescent="0.2">
      <c r="A5" s="12"/>
      <c r="B5" s="14"/>
      <c r="C5" s="109" t="s">
        <v>152</v>
      </c>
      <c r="D5" s="14"/>
      <c r="E5" s="129" t="s">
        <v>78</v>
      </c>
      <c r="F5" s="1"/>
      <c r="G5" s="106" t="s">
        <v>14</v>
      </c>
    </row>
    <row r="6" spans="1:10" x14ac:dyDescent="0.2">
      <c r="A6" s="12"/>
      <c r="B6" s="14"/>
      <c r="C6" s="108">
        <v>2020</v>
      </c>
      <c r="D6" s="14"/>
      <c r="E6" s="128">
        <v>2020</v>
      </c>
      <c r="F6" s="1"/>
      <c r="G6" s="107">
        <v>2019</v>
      </c>
    </row>
    <row r="7" spans="1:10" x14ac:dyDescent="0.2">
      <c r="A7" s="12"/>
      <c r="B7" s="14"/>
      <c r="C7" s="109" t="s">
        <v>13</v>
      </c>
      <c r="D7" s="14"/>
      <c r="E7" s="129" t="s">
        <v>13</v>
      </c>
      <c r="F7" s="12"/>
      <c r="G7" s="12"/>
    </row>
    <row r="8" spans="1:10" x14ac:dyDescent="0.2">
      <c r="A8" s="106" t="s">
        <v>5</v>
      </c>
      <c r="B8" s="14"/>
      <c r="C8" s="14"/>
      <c r="D8" s="14"/>
      <c r="E8" s="14"/>
      <c r="F8" s="12"/>
      <c r="G8" s="12"/>
    </row>
    <row r="9" spans="1:10" x14ac:dyDescent="0.2">
      <c r="A9" s="12" t="s">
        <v>65</v>
      </c>
      <c r="B9" s="14"/>
      <c r="C9" s="14"/>
      <c r="D9" s="14"/>
      <c r="E9" s="14"/>
      <c r="F9" s="12"/>
      <c r="G9" s="12"/>
    </row>
    <row r="10" spans="1:10" x14ac:dyDescent="0.2">
      <c r="A10" s="12" t="s">
        <v>6</v>
      </c>
      <c r="B10" s="14"/>
      <c r="C10" s="16">
        <v>75169</v>
      </c>
      <c r="D10" s="14"/>
      <c r="E10" s="16">
        <v>18200</v>
      </c>
      <c r="F10" s="17"/>
      <c r="G10" s="16">
        <v>18335</v>
      </c>
    </row>
    <row r="11" spans="1:10" x14ac:dyDescent="0.2">
      <c r="A11" s="12" t="s">
        <v>159</v>
      </c>
      <c r="B11" s="14"/>
      <c r="C11" s="18">
        <v>49623</v>
      </c>
      <c r="D11" s="14"/>
      <c r="E11" s="18">
        <v>0</v>
      </c>
      <c r="F11" s="17"/>
      <c r="G11" s="18">
        <v>0</v>
      </c>
    </row>
    <row r="12" spans="1:10" x14ac:dyDescent="0.2">
      <c r="A12" s="14" t="s">
        <v>69</v>
      </c>
      <c r="B12" s="14"/>
      <c r="C12" s="18">
        <v>42222</v>
      </c>
      <c r="D12" s="14"/>
      <c r="E12" s="18">
        <v>45246</v>
      </c>
      <c r="F12" s="17"/>
      <c r="G12" s="18">
        <v>34476</v>
      </c>
    </row>
    <row r="13" spans="1:10" s="8" customFormat="1" x14ac:dyDescent="0.2">
      <c r="A13" s="14" t="s">
        <v>7</v>
      </c>
      <c r="B13" s="14"/>
      <c r="C13" s="18">
        <v>81</v>
      </c>
      <c r="D13" s="14"/>
      <c r="E13" s="18">
        <v>68</v>
      </c>
      <c r="F13" s="18"/>
      <c r="G13" s="18">
        <v>82</v>
      </c>
      <c r="I13"/>
      <c r="J13" t="s">
        <v>139</v>
      </c>
    </row>
    <row r="14" spans="1:10" x14ac:dyDescent="0.2">
      <c r="A14" s="14" t="s">
        <v>8</v>
      </c>
      <c r="B14" s="14"/>
      <c r="C14" s="64">
        <v>12561</v>
      </c>
      <c r="D14" s="14"/>
      <c r="E14" s="64">
        <v>10241</v>
      </c>
      <c r="F14" s="42"/>
      <c r="G14" s="64">
        <v>9920</v>
      </c>
      <c r="H14" s="8"/>
    </row>
    <row r="15" spans="1:10" x14ac:dyDescent="0.2">
      <c r="A15" s="14" t="s">
        <v>9</v>
      </c>
      <c r="B15" s="14"/>
      <c r="C15" s="18">
        <f>SUM(C10:C14)</f>
        <v>179656</v>
      </c>
      <c r="D15" s="14"/>
      <c r="E15" s="18">
        <f>SUM(E10:E14)</f>
        <v>73755</v>
      </c>
      <c r="F15" s="18"/>
      <c r="G15" s="18">
        <f>SUM(G10:G14)</f>
        <v>62813</v>
      </c>
      <c r="H15" s="8"/>
    </row>
    <row r="16" spans="1:10" x14ac:dyDescent="0.2">
      <c r="A16" s="14" t="s">
        <v>10</v>
      </c>
      <c r="B16" s="14"/>
      <c r="C16" s="18">
        <v>47493</v>
      </c>
      <c r="D16" s="14"/>
      <c r="E16" s="18">
        <v>48908</v>
      </c>
      <c r="F16" s="18"/>
      <c r="G16" s="18">
        <v>46136</v>
      </c>
      <c r="H16" s="8"/>
    </row>
    <row r="17" spans="1:11" x14ac:dyDescent="0.2">
      <c r="A17" s="14" t="s">
        <v>113</v>
      </c>
      <c r="B17" s="14"/>
      <c r="C17" s="18">
        <v>10844</v>
      </c>
      <c r="D17" s="14"/>
      <c r="E17" s="18">
        <v>11449</v>
      </c>
      <c r="F17" s="18"/>
      <c r="G17" s="18">
        <v>12842</v>
      </c>
      <c r="H17" s="8"/>
    </row>
    <row r="18" spans="1:11" x14ac:dyDescent="0.2">
      <c r="A18" s="14" t="s">
        <v>50</v>
      </c>
      <c r="B18" s="14"/>
      <c r="C18" s="18">
        <v>40</v>
      </c>
      <c r="D18" s="14"/>
      <c r="E18" s="18">
        <v>40</v>
      </c>
      <c r="F18" s="18"/>
      <c r="G18" s="18">
        <v>40</v>
      </c>
      <c r="H18" s="8"/>
      <c r="I18" s="8"/>
    </row>
    <row r="19" spans="1:11" x14ac:dyDescent="0.2">
      <c r="A19" s="14" t="s">
        <v>52</v>
      </c>
      <c r="B19" s="14"/>
      <c r="C19" s="18">
        <v>1428</v>
      </c>
      <c r="D19" s="14"/>
      <c r="E19" s="18">
        <v>1328</v>
      </c>
      <c r="F19" s="18"/>
      <c r="G19" s="18">
        <v>1319</v>
      </c>
      <c r="H19" s="8"/>
      <c r="I19" s="8"/>
    </row>
    <row r="20" spans="1:11" x14ac:dyDescent="0.2">
      <c r="A20" s="14" t="s">
        <v>49</v>
      </c>
      <c r="B20" s="14"/>
      <c r="C20" s="18">
        <v>77126</v>
      </c>
      <c r="D20" s="14"/>
      <c r="E20" s="18">
        <v>77113</v>
      </c>
      <c r="F20" s="18"/>
      <c r="G20" s="18">
        <v>77102</v>
      </c>
      <c r="H20" s="8"/>
      <c r="I20" s="8"/>
    </row>
    <row r="21" spans="1:11" x14ac:dyDescent="0.2">
      <c r="A21" s="14" t="s">
        <v>11</v>
      </c>
      <c r="B21" s="14"/>
      <c r="C21" s="64">
        <v>7459</v>
      </c>
      <c r="D21" s="14"/>
      <c r="E21" s="64">
        <v>7915</v>
      </c>
      <c r="F21" s="18"/>
      <c r="G21" s="64">
        <v>9117</v>
      </c>
      <c r="H21" s="8"/>
      <c r="I21" s="8"/>
    </row>
    <row r="22" spans="1:11" ht="13.5" thickBot="1" x14ac:dyDescent="0.25">
      <c r="A22" s="14" t="s">
        <v>12</v>
      </c>
      <c r="B22" s="14"/>
      <c r="C22" s="65">
        <f>SUM(C15:C21)</f>
        <v>324046</v>
      </c>
      <c r="D22" s="14"/>
      <c r="E22" s="65">
        <f>SUM(E15:E21)</f>
        <v>220508</v>
      </c>
      <c r="F22" s="18"/>
      <c r="G22" s="65">
        <f>SUM(G15:G21)</f>
        <v>209369</v>
      </c>
      <c r="H22" s="8"/>
      <c r="I22" s="8"/>
    </row>
    <row r="23" spans="1:11" ht="13.5" thickTop="1" x14ac:dyDescent="0.2">
      <c r="A23" s="14"/>
      <c r="B23" s="14"/>
      <c r="C23" s="18"/>
      <c r="D23" s="14"/>
      <c r="E23" s="18"/>
      <c r="F23" s="18"/>
      <c r="G23" s="18"/>
      <c r="H23" s="8"/>
      <c r="I23" s="8"/>
    </row>
    <row r="24" spans="1:11" x14ac:dyDescent="0.2">
      <c r="A24" s="109" t="s">
        <v>15</v>
      </c>
      <c r="B24" s="109"/>
      <c r="C24" s="130"/>
      <c r="D24" s="109"/>
      <c r="E24" s="129"/>
      <c r="F24" s="109"/>
      <c r="G24" s="109"/>
      <c r="H24" s="8"/>
      <c r="I24" s="8"/>
    </row>
    <row r="25" spans="1:11" x14ac:dyDescent="0.2">
      <c r="A25" s="14" t="s">
        <v>66</v>
      </c>
      <c r="B25" s="14"/>
      <c r="C25" s="18"/>
      <c r="D25" s="14"/>
      <c r="E25" s="18"/>
      <c r="F25" s="18"/>
      <c r="G25" s="18"/>
      <c r="H25" s="8"/>
      <c r="I25" s="8"/>
    </row>
    <row r="26" spans="1:11" x14ac:dyDescent="0.2">
      <c r="A26" s="14" t="s">
        <v>16</v>
      </c>
      <c r="B26" s="14"/>
      <c r="C26" s="16">
        <v>12437</v>
      </c>
      <c r="D26" s="14"/>
      <c r="E26" s="16">
        <v>17004</v>
      </c>
      <c r="F26" s="18"/>
      <c r="G26" s="16">
        <v>12020</v>
      </c>
      <c r="H26" s="8"/>
      <c r="I26" s="8"/>
    </row>
    <row r="27" spans="1:11" x14ac:dyDescent="0.2">
      <c r="A27" s="14" t="s">
        <v>47</v>
      </c>
      <c r="B27" s="14"/>
      <c r="C27" s="18">
        <v>797</v>
      </c>
      <c r="D27" s="14"/>
      <c r="E27" s="18">
        <v>934</v>
      </c>
      <c r="F27" s="18"/>
      <c r="G27" s="18">
        <v>976</v>
      </c>
      <c r="H27" s="8"/>
      <c r="I27" s="8"/>
    </row>
    <row r="28" spans="1:11" x14ac:dyDescent="0.2">
      <c r="A28" s="14" t="s">
        <v>114</v>
      </c>
      <c r="B28" s="14"/>
      <c r="C28" s="18">
        <v>2654</v>
      </c>
      <c r="D28" s="14"/>
      <c r="E28" s="18">
        <v>2390</v>
      </c>
      <c r="F28" s="18"/>
      <c r="G28" s="18">
        <v>2056</v>
      </c>
      <c r="H28" s="8"/>
      <c r="I28" s="8"/>
    </row>
    <row r="29" spans="1:11" x14ac:dyDescent="0.2">
      <c r="A29" s="14" t="s">
        <v>55</v>
      </c>
      <c r="B29" s="14"/>
      <c r="C29" s="18">
        <v>153</v>
      </c>
      <c r="D29" s="14"/>
      <c r="E29" s="18">
        <v>169</v>
      </c>
      <c r="F29" s="18"/>
      <c r="G29" s="18">
        <v>178</v>
      </c>
      <c r="H29" s="8"/>
      <c r="I29" s="8"/>
      <c r="J29" s="53"/>
      <c r="K29" s="47"/>
    </row>
    <row r="30" spans="1:11" x14ac:dyDescent="0.2">
      <c r="A30" s="14" t="s">
        <v>17</v>
      </c>
      <c r="B30" s="14"/>
      <c r="C30" s="64">
        <v>17584</v>
      </c>
      <c r="D30" s="14"/>
      <c r="E30" s="64">
        <v>17028</v>
      </c>
      <c r="F30" s="42"/>
      <c r="G30" s="64">
        <v>13398</v>
      </c>
      <c r="H30" s="8"/>
      <c r="I30" s="8"/>
    </row>
    <row r="31" spans="1:11" x14ac:dyDescent="0.2">
      <c r="A31" s="14" t="s">
        <v>18</v>
      </c>
      <c r="B31" s="14"/>
      <c r="C31" s="18">
        <f>SUM(C26:C30)</f>
        <v>33625</v>
      </c>
      <c r="D31" s="14"/>
      <c r="E31" s="18">
        <f>SUM(E26:E30)</f>
        <v>37525</v>
      </c>
      <c r="F31" s="18"/>
      <c r="G31" s="18">
        <f>SUM(G26:G30)</f>
        <v>28628</v>
      </c>
      <c r="H31" s="8"/>
      <c r="I31" s="8"/>
    </row>
    <row r="32" spans="1:11" x14ac:dyDescent="0.2">
      <c r="A32" s="14" t="s">
        <v>156</v>
      </c>
      <c r="B32" s="14"/>
      <c r="C32" s="18">
        <v>99937</v>
      </c>
      <c r="D32" s="14"/>
      <c r="E32" s="18">
        <v>0</v>
      </c>
      <c r="F32" s="18"/>
      <c r="G32" s="18">
        <v>0</v>
      </c>
      <c r="H32" s="8"/>
      <c r="I32" s="8"/>
    </row>
    <row r="33" spans="1:10" x14ac:dyDescent="0.2">
      <c r="A33" s="14" t="s">
        <v>115</v>
      </c>
      <c r="B33" s="14"/>
      <c r="C33" s="18">
        <v>11745</v>
      </c>
      <c r="D33" s="14"/>
      <c r="E33" s="18">
        <v>12316</v>
      </c>
      <c r="F33" s="18"/>
      <c r="G33" s="18">
        <v>13488</v>
      </c>
      <c r="H33" s="8"/>
      <c r="I33" s="8"/>
    </row>
    <row r="34" spans="1:10" x14ac:dyDescent="0.2">
      <c r="A34" s="14" t="s">
        <v>52</v>
      </c>
      <c r="B34" s="14"/>
      <c r="C34" s="42">
        <v>251</v>
      </c>
      <c r="D34" s="14"/>
      <c r="E34" s="42">
        <v>283</v>
      </c>
      <c r="F34" s="42"/>
      <c r="G34" s="42">
        <v>239</v>
      </c>
      <c r="H34" s="8"/>
      <c r="I34" s="8"/>
    </row>
    <row r="35" spans="1:10" x14ac:dyDescent="0.2">
      <c r="A35" s="14" t="s">
        <v>53</v>
      </c>
      <c r="B35" s="14"/>
      <c r="C35" s="42">
        <v>230</v>
      </c>
      <c r="D35" s="14"/>
      <c r="E35" s="42">
        <v>265</v>
      </c>
      <c r="F35" s="42"/>
      <c r="G35" s="42">
        <v>161</v>
      </c>
      <c r="H35" s="8"/>
      <c r="I35" s="8"/>
    </row>
    <row r="36" spans="1:10" x14ac:dyDescent="0.2">
      <c r="A36" s="14" t="s">
        <v>67</v>
      </c>
      <c r="B36" s="14"/>
      <c r="C36" s="64">
        <v>579</v>
      </c>
      <c r="D36" s="14"/>
      <c r="E36" s="64">
        <v>304</v>
      </c>
      <c r="F36" s="42"/>
      <c r="G36" s="64">
        <v>316</v>
      </c>
    </row>
    <row r="37" spans="1:10" x14ac:dyDescent="0.2">
      <c r="A37" s="14" t="s">
        <v>19</v>
      </c>
      <c r="B37" s="14"/>
      <c r="C37" s="18">
        <f>SUM(C31:C36)</f>
        <v>146367</v>
      </c>
      <c r="D37" s="14"/>
      <c r="E37" s="18">
        <f>SUM(E31:E36)</f>
        <v>50693</v>
      </c>
      <c r="F37" s="42"/>
      <c r="G37" s="18">
        <f>SUM(G31:G36)</f>
        <v>42832</v>
      </c>
    </row>
    <row r="38" spans="1:10" x14ac:dyDescent="0.2">
      <c r="A38" s="14" t="s">
        <v>20</v>
      </c>
      <c r="B38" s="14"/>
      <c r="C38" s="18"/>
      <c r="D38" s="14"/>
      <c r="E38" s="18"/>
      <c r="F38" s="18"/>
      <c r="G38" s="18"/>
    </row>
    <row r="39" spans="1:10" x14ac:dyDescent="0.2">
      <c r="A39" s="14" t="s">
        <v>21</v>
      </c>
      <c r="B39" s="14"/>
      <c r="C39" s="18"/>
      <c r="D39" s="14"/>
      <c r="E39" s="18"/>
      <c r="F39" s="18"/>
      <c r="G39" s="18"/>
    </row>
    <row r="40" spans="1:10" x14ac:dyDescent="0.2">
      <c r="A40" s="14" t="s">
        <v>70</v>
      </c>
      <c r="B40" s="14"/>
      <c r="C40" s="18">
        <v>0</v>
      </c>
      <c r="D40" s="14"/>
      <c r="E40" s="18">
        <v>0</v>
      </c>
      <c r="F40" s="18"/>
      <c r="G40" s="18">
        <v>0</v>
      </c>
    </row>
    <row r="41" spans="1:10" x14ac:dyDescent="0.2">
      <c r="A41" s="14" t="s">
        <v>160</v>
      </c>
      <c r="B41" s="14"/>
      <c r="C41" s="18"/>
      <c r="D41" s="14"/>
      <c r="E41" s="18"/>
      <c r="F41" s="18"/>
      <c r="G41" s="18"/>
    </row>
    <row r="42" spans="1:10" x14ac:dyDescent="0.2">
      <c r="A42" s="14" t="s">
        <v>153</v>
      </c>
      <c r="B42" s="14"/>
      <c r="C42" s="18">
        <v>123</v>
      </c>
      <c r="D42" s="14"/>
      <c r="E42" s="18">
        <v>122</v>
      </c>
      <c r="F42" s="8"/>
      <c r="G42" s="18">
        <v>118</v>
      </c>
    </row>
    <row r="43" spans="1:10" x14ac:dyDescent="0.2">
      <c r="A43" s="14" t="s">
        <v>22</v>
      </c>
      <c r="B43" s="14"/>
      <c r="C43" s="18">
        <f>564835-12276</f>
        <v>552559</v>
      </c>
      <c r="D43" s="14"/>
      <c r="E43" s="18">
        <v>541363</v>
      </c>
      <c r="F43" s="18"/>
      <c r="G43" s="18">
        <v>530285</v>
      </c>
    </row>
    <row r="44" spans="1:10" x14ac:dyDescent="0.2">
      <c r="A44" s="14" t="s">
        <v>56</v>
      </c>
      <c r="B44" s="14"/>
      <c r="C44" s="18">
        <v>-9379</v>
      </c>
      <c r="D44" s="14"/>
      <c r="E44" s="18">
        <v>-10031</v>
      </c>
      <c r="F44" s="18"/>
      <c r="G44" s="18">
        <v>-9210</v>
      </c>
    </row>
    <row r="45" spans="1:10" x14ac:dyDescent="0.2">
      <c r="A45" s="14" t="s">
        <v>23</v>
      </c>
      <c r="B45" s="14"/>
      <c r="C45" s="64">
        <v>-365624</v>
      </c>
      <c r="D45" s="14"/>
      <c r="E45" s="64">
        <v>-361639</v>
      </c>
      <c r="F45" s="18"/>
      <c r="G45" s="64">
        <v>-354656</v>
      </c>
      <c r="I45" s="2"/>
      <c r="J45" s="2"/>
    </row>
    <row r="46" spans="1:10" x14ac:dyDescent="0.2">
      <c r="A46" s="14" t="s">
        <v>24</v>
      </c>
      <c r="B46" s="14"/>
      <c r="C46" s="66">
        <f>SUM(C40:C45)</f>
        <v>177679</v>
      </c>
      <c r="D46" s="14"/>
      <c r="E46" s="66">
        <f>SUM(E40:E45)</f>
        <v>169815</v>
      </c>
      <c r="F46" s="18"/>
      <c r="G46" s="66">
        <f>SUM(G40:G45)</f>
        <v>166537</v>
      </c>
      <c r="J46" s="2"/>
    </row>
    <row r="47" spans="1:10" ht="13.5" thickBot="1" x14ac:dyDescent="0.25">
      <c r="A47" s="14" t="s">
        <v>25</v>
      </c>
      <c r="B47" s="14"/>
      <c r="C47" s="65">
        <f>C37+C46</f>
        <v>324046</v>
      </c>
      <c r="D47" s="14"/>
      <c r="E47" s="65">
        <f>E37+E46</f>
        <v>220508</v>
      </c>
      <c r="F47" s="18"/>
      <c r="G47" s="65">
        <f>G37+G46</f>
        <v>209369</v>
      </c>
      <c r="I47" s="2"/>
      <c r="J47" s="2"/>
    </row>
    <row r="48" spans="1:10" ht="13.5" thickTop="1" x14ac:dyDescent="0.2">
      <c r="A48" s="14"/>
      <c r="B48" s="14"/>
      <c r="C48" s="18"/>
      <c r="D48" s="14"/>
      <c r="E48" s="18"/>
      <c r="F48" s="17"/>
      <c r="G48" s="18"/>
      <c r="I48" s="2"/>
    </row>
    <row r="49" spans="1:9" x14ac:dyDescent="0.2">
      <c r="A49" s="14"/>
      <c r="B49" s="14"/>
      <c r="C49" s="14"/>
      <c r="D49" s="14"/>
      <c r="E49" s="16"/>
      <c r="F49" s="12"/>
      <c r="G49" s="12"/>
      <c r="I49" s="3"/>
    </row>
    <row r="50" spans="1:9" x14ac:dyDescent="0.2">
      <c r="E50" s="5"/>
    </row>
    <row r="51" spans="1:9" x14ac:dyDescent="0.2">
      <c r="E51"/>
      <c r="I51" s="2"/>
    </row>
    <row r="52" spans="1:9" x14ac:dyDescent="0.2">
      <c r="E52"/>
    </row>
    <row r="53" spans="1:9" x14ac:dyDescent="0.2">
      <c r="E53"/>
    </row>
    <row r="54" spans="1:9" x14ac:dyDescent="0.2">
      <c r="E54"/>
    </row>
    <row r="55" spans="1:9" x14ac:dyDescent="0.2">
      <c r="E55"/>
    </row>
    <row r="56" spans="1:9" x14ac:dyDescent="0.2">
      <c r="E56"/>
    </row>
    <row r="57" spans="1:9" x14ac:dyDescent="0.2">
      <c r="E57"/>
    </row>
    <row r="58" spans="1:9" x14ac:dyDescent="0.2">
      <c r="E58"/>
    </row>
    <row r="59" spans="1:9" x14ac:dyDescent="0.2">
      <c r="E59"/>
    </row>
  </sheetData>
  <mergeCells count="3">
    <mergeCell ref="A1:G1"/>
    <mergeCell ref="A2:G2"/>
    <mergeCell ref="A3:G3"/>
  </mergeCells>
  <pageMargins left="0.5" right="0.25" top="0.75" bottom="0.5" header="0.5" footer="0.5"/>
  <pageSetup scale="7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X60"/>
  <sheetViews>
    <sheetView zoomScaleNormal="100" workbookViewId="0">
      <selection activeCell="J15" sqref="J15"/>
    </sheetView>
  </sheetViews>
  <sheetFormatPr defaultRowHeight="12.75" x14ac:dyDescent="0.2"/>
  <cols>
    <col min="1" max="1" width="53" customWidth="1"/>
    <col min="2" max="2" width="1.7109375" customWidth="1"/>
    <col min="3" max="3" width="13.7109375" style="59" customWidth="1"/>
    <col min="4" max="4" width="1.7109375" style="59" customWidth="1"/>
    <col min="5" max="5" width="13.7109375" style="59" customWidth="1"/>
    <col min="6" max="6" width="1.7109375" style="59" customWidth="1"/>
    <col min="7" max="7" width="9.7109375" style="59" customWidth="1"/>
    <col min="8" max="8" width="1.7109375" style="7" customWidth="1"/>
    <col min="9" max="9" width="13.7109375" style="59" customWidth="1"/>
    <col min="10" max="10" width="1.7109375" style="59" customWidth="1"/>
    <col min="11" max="11" width="9.7109375" style="59" customWidth="1"/>
    <col min="12" max="12" width="3.7109375" style="7" customWidth="1"/>
    <col min="13" max="13" width="13.7109375" style="59" customWidth="1"/>
    <col min="14" max="14" width="1.7109375" style="7" customWidth="1"/>
    <col min="15" max="15" width="14" style="7" customWidth="1"/>
    <col min="16" max="16" width="1.7109375" style="7" customWidth="1"/>
    <col min="17" max="17" width="9.7109375" style="7" customWidth="1"/>
    <col min="18" max="18" width="2.7109375" style="7" customWidth="1"/>
    <col min="19" max="19" width="10.7109375" style="8" customWidth="1"/>
    <col min="24" max="24" width="9.28515625" bestFit="1" customWidth="1"/>
  </cols>
  <sheetData>
    <row r="1" spans="1:21" x14ac:dyDescent="0.2">
      <c r="A1" s="133" t="s">
        <v>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21" x14ac:dyDescent="0.2">
      <c r="A2" s="133" t="s">
        <v>37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21" x14ac:dyDescent="0.2">
      <c r="A3" s="133" t="s">
        <v>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21" x14ac:dyDescent="0.2">
      <c r="A4" s="133" t="s">
        <v>13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S4" s="11"/>
    </row>
    <row r="5" spans="1:21" x14ac:dyDescent="0.2">
      <c r="A5" s="1"/>
      <c r="C5" s="9"/>
      <c r="D5"/>
      <c r="E5" s="106"/>
      <c r="F5"/>
      <c r="G5"/>
      <c r="H5" s="8"/>
      <c r="L5" s="11"/>
      <c r="M5" s="6"/>
      <c r="N5" s="8"/>
      <c r="O5" s="109"/>
      <c r="P5" s="8"/>
      <c r="Q5" s="8"/>
      <c r="R5" s="8"/>
      <c r="S5"/>
    </row>
    <row r="6" spans="1:21" x14ac:dyDescent="0.2">
      <c r="C6" s="7"/>
      <c r="E6" s="7"/>
      <c r="H6" s="59"/>
      <c r="L6" s="11"/>
      <c r="M6" s="11"/>
      <c r="N6" s="8"/>
      <c r="O6" s="8"/>
      <c r="P6" s="8"/>
      <c r="Q6" s="8"/>
      <c r="R6" s="8"/>
      <c r="S6"/>
    </row>
    <row r="7" spans="1:21" x14ac:dyDescent="0.2">
      <c r="C7" s="134" t="s">
        <v>26</v>
      </c>
      <c r="D7" s="134"/>
      <c r="E7" s="134"/>
      <c r="F7" s="134"/>
      <c r="G7" s="134"/>
      <c r="H7" s="134"/>
      <c r="I7" s="134"/>
      <c r="J7" s="134"/>
      <c r="K7" s="134"/>
      <c r="L7" s="77"/>
      <c r="M7" s="134" t="s">
        <v>155</v>
      </c>
      <c r="N7" s="134"/>
      <c r="O7" s="134"/>
      <c r="P7" s="134"/>
      <c r="Q7" s="134"/>
      <c r="S7"/>
    </row>
    <row r="8" spans="1:21" ht="9.9499999999999993" customHeight="1" x14ac:dyDescent="0.2">
      <c r="L8" s="11"/>
      <c r="M8" s="6"/>
      <c r="O8" s="8"/>
      <c r="P8" s="8"/>
      <c r="Q8" s="8"/>
      <c r="S8"/>
    </row>
    <row r="9" spans="1:21" x14ac:dyDescent="0.2">
      <c r="C9" s="7" t="s">
        <v>154</v>
      </c>
      <c r="D9" s="7"/>
      <c r="E9" s="129" t="s">
        <v>79</v>
      </c>
      <c r="F9" s="7"/>
      <c r="G9" s="7" t="s">
        <v>75</v>
      </c>
      <c r="I9" s="129" t="s">
        <v>154</v>
      </c>
      <c r="J9" s="7"/>
      <c r="K9" s="7" t="s">
        <v>75</v>
      </c>
      <c r="L9" s="11"/>
      <c r="M9" s="129" t="s">
        <v>154</v>
      </c>
      <c r="O9" s="129" t="s">
        <v>154</v>
      </c>
      <c r="Q9" s="7" t="s">
        <v>75</v>
      </c>
      <c r="S9"/>
      <c r="U9" s="129"/>
    </row>
    <row r="10" spans="1:21" x14ac:dyDescent="0.2">
      <c r="C10" s="104">
        <v>2020</v>
      </c>
      <c r="D10" s="7"/>
      <c r="E10" s="128">
        <v>2020</v>
      </c>
      <c r="F10" s="15"/>
      <c r="G10" s="63" t="s">
        <v>76</v>
      </c>
      <c r="I10" s="63">
        <v>2019</v>
      </c>
      <c r="J10" s="15"/>
      <c r="K10" s="63" t="s">
        <v>76</v>
      </c>
      <c r="L10" s="11"/>
      <c r="M10" s="63">
        <v>2020</v>
      </c>
      <c r="O10" s="112">
        <v>2019</v>
      </c>
      <c r="P10" s="15"/>
      <c r="Q10" s="63" t="s">
        <v>76</v>
      </c>
      <c r="S10"/>
    </row>
    <row r="11" spans="1:21" ht="5.0999999999999996" customHeight="1" x14ac:dyDescent="0.2">
      <c r="C11" s="15"/>
      <c r="D11" s="7"/>
      <c r="E11" s="15"/>
      <c r="F11" s="13"/>
      <c r="G11" s="13"/>
      <c r="I11" s="13"/>
      <c r="J11" s="13"/>
      <c r="K11" s="13"/>
      <c r="L11" s="11"/>
      <c r="M11" s="15"/>
      <c r="O11" s="15"/>
      <c r="P11" s="15"/>
      <c r="Q11" s="15"/>
      <c r="S11"/>
    </row>
    <row r="12" spans="1:21" x14ac:dyDescent="0.2">
      <c r="A12" s="12" t="s">
        <v>105</v>
      </c>
      <c r="C12" s="67">
        <v>59243</v>
      </c>
      <c r="D12" s="48"/>
      <c r="E12" s="67">
        <v>58546</v>
      </c>
      <c r="F12" s="50"/>
      <c r="G12" s="71">
        <f>(C12-E12)/E12</f>
        <v>1.190516858538585E-2</v>
      </c>
      <c r="H12" s="48"/>
      <c r="I12" s="67">
        <v>51321</v>
      </c>
      <c r="J12" s="50"/>
      <c r="K12" s="76">
        <f>(C12-I12)/I12</f>
        <v>0.15436176224157752</v>
      </c>
      <c r="L12" s="11"/>
      <c r="M12" s="67">
        <v>174801</v>
      </c>
      <c r="N12" s="48"/>
      <c r="O12" s="67">
        <v>140505</v>
      </c>
      <c r="P12" s="50"/>
      <c r="Q12" s="71">
        <f>(M12-O12)/O12</f>
        <v>0.24409095761716665</v>
      </c>
      <c r="R12" s="48"/>
      <c r="S12"/>
      <c r="T12" s="3"/>
      <c r="U12" s="10"/>
    </row>
    <row r="13" spans="1:21" ht="15.75" customHeight="1" x14ac:dyDescent="0.2">
      <c r="A13" t="s">
        <v>57</v>
      </c>
      <c r="C13" s="48"/>
      <c r="D13" s="48"/>
      <c r="E13" s="48"/>
      <c r="F13" s="48"/>
      <c r="G13" s="72"/>
      <c r="H13" s="48"/>
      <c r="I13" s="48"/>
      <c r="J13" s="48"/>
      <c r="K13" s="73"/>
      <c r="L13" s="11"/>
      <c r="M13" s="48"/>
      <c r="N13" s="48"/>
      <c r="O13" s="48"/>
      <c r="P13" s="48"/>
      <c r="Q13" s="72"/>
      <c r="R13" s="48"/>
      <c r="S13"/>
      <c r="T13" s="3"/>
      <c r="U13" s="10"/>
    </row>
    <row r="14" spans="1:21" x14ac:dyDescent="0.2">
      <c r="A14" s="14" t="s">
        <v>83</v>
      </c>
      <c r="C14" s="48">
        <v>31905</v>
      </c>
      <c r="D14" s="48"/>
      <c r="E14" s="48">
        <v>29389</v>
      </c>
      <c r="F14" s="48"/>
      <c r="G14" s="71">
        <f>(C14-E14)/E14</f>
        <v>8.5610262343053523E-2</v>
      </c>
      <c r="H14" s="48"/>
      <c r="I14" s="48">
        <v>25602</v>
      </c>
      <c r="J14" s="48"/>
      <c r="K14" s="76">
        <f t="shared" ref="K14:K17" si="0">(C14-I14)/I14</f>
        <v>0.24619170377314273</v>
      </c>
      <c r="L14" s="11"/>
      <c r="M14" s="48">
        <v>92406</v>
      </c>
      <c r="N14" s="48"/>
      <c r="O14" s="48">
        <v>71311</v>
      </c>
      <c r="P14" s="48"/>
      <c r="Q14" s="71">
        <f>(M14-O14)/O14</f>
        <v>0.2958169146414999</v>
      </c>
      <c r="R14" s="48"/>
      <c r="S14"/>
      <c r="T14" s="3"/>
      <c r="U14" s="10"/>
    </row>
    <row r="15" spans="1:21" x14ac:dyDescent="0.2">
      <c r="A15" t="s">
        <v>58</v>
      </c>
      <c r="C15" s="68">
        <v>5602</v>
      </c>
      <c r="D15" s="48"/>
      <c r="E15" s="68">
        <v>5360</v>
      </c>
      <c r="F15" s="49"/>
      <c r="G15" s="71">
        <f>(C15-E15)/E15</f>
        <v>4.5149253731343285E-2</v>
      </c>
      <c r="H15" s="48"/>
      <c r="I15" s="68">
        <v>4961</v>
      </c>
      <c r="J15" s="49"/>
      <c r="K15" s="76">
        <f t="shared" si="0"/>
        <v>0.12920782100382988</v>
      </c>
      <c r="L15"/>
      <c r="M15" s="68">
        <v>16112</v>
      </c>
      <c r="N15" s="48"/>
      <c r="O15" s="68">
        <v>13905</v>
      </c>
      <c r="P15" s="49"/>
      <c r="Q15" s="71">
        <f>(M15-O15)/O15</f>
        <v>0.15871988493347716</v>
      </c>
      <c r="R15" s="48"/>
      <c r="S15"/>
      <c r="T15" s="3"/>
      <c r="U15" s="10"/>
    </row>
    <row r="16" spans="1:21" x14ac:dyDescent="0.2">
      <c r="A16" s="12" t="s">
        <v>84</v>
      </c>
      <c r="C16" s="69">
        <f>C14+C15</f>
        <v>37507</v>
      </c>
      <c r="D16" s="48"/>
      <c r="E16" s="69">
        <f>E14+E15</f>
        <v>34749</v>
      </c>
      <c r="F16" s="49"/>
      <c r="G16" s="71">
        <f>(C16-E16)/E16</f>
        <v>7.9369190480301596E-2</v>
      </c>
      <c r="H16" s="48"/>
      <c r="I16" s="69">
        <f>I14+I15</f>
        <v>30563</v>
      </c>
      <c r="J16" s="49"/>
      <c r="K16" s="76">
        <f t="shared" si="0"/>
        <v>0.2272028269476164</v>
      </c>
      <c r="L16" s="11"/>
      <c r="M16" s="69">
        <f>M14+M15</f>
        <v>108518</v>
      </c>
      <c r="N16" s="48"/>
      <c r="O16" s="69">
        <f>O14+O15</f>
        <v>85216</v>
      </c>
      <c r="P16" s="49"/>
      <c r="Q16" s="71">
        <f>(M16-O16)/O16</f>
        <v>0.27344630116410062</v>
      </c>
      <c r="R16" s="48"/>
      <c r="S16"/>
      <c r="T16" s="3"/>
      <c r="U16" s="10"/>
    </row>
    <row r="17" spans="1:21" s="8" customFormat="1" ht="15.75" customHeight="1" x14ac:dyDescent="0.2">
      <c r="A17" s="14" t="s">
        <v>85</v>
      </c>
      <c r="C17" s="48">
        <f>C12-C16</f>
        <v>21736</v>
      </c>
      <c r="D17" s="48"/>
      <c r="E17" s="48">
        <f>E12-E16</f>
        <v>23797</v>
      </c>
      <c r="F17" s="48"/>
      <c r="G17" s="71">
        <f>(C17-E17)/E17</f>
        <v>-8.660755557423204E-2</v>
      </c>
      <c r="H17" s="48"/>
      <c r="I17" s="48">
        <f>I12-I16</f>
        <v>20758</v>
      </c>
      <c r="J17" s="48"/>
      <c r="K17" s="76">
        <f t="shared" si="0"/>
        <v>4.7114365545813663E-2</v>
      </c>
      <c r="L17" s="11"/>
      <c r="M17" s="48">
        <f>M12-M16</f>
        <v>66283</v>
      </c>
      <c r="N17" s="48"/>
      <c r="O17" s="48">
        <f>O12-O16</f>
        <v>55289</v>
      </c>
      <c r="P17" s="48"/>
      <c r="Q17" s="71">
        <f>(M17-O17)/O17</f>
        <v>0.19884606341225197</v>
      </c>
      <c r="R17" s="48"/>
      <c r="S17"/>
      <c r="T17" s="5"/>
      <c r="U17" s="10"/>
    </row>
    <row r="18" spans="1:21" s="8" customFormat="1" ht="15.75" customHeight="1" x14ac:dyDescent="0.2">
      <c r="A18" s="14" t="s">
        <v>77</v>
      </c>
      <c r="C18" s="70">
        <f>C17/C12</f>
        <v>0.36689566699863274</v>
      </c>
      <c r="D18" s="48"/>
      <c r="E18" s="70">
        <f>E17/E12</f>
        <v>0.40646670993748507</v>
      </c>
      <c r="F18" s="48"/>
      <c r="G18" s="71"/>
      <c r="H18" s="48"/>
      <c r="I18" s="70">
        <f>I17/I12</f>
        <v>0.40447380214726913</v>
      </c>
      <c r="J18" s="48"/>
      <c r="K18" s="76"/>
      <c r="L18" s="11"/>
      <c r="M18" s="70">
        <f>M17/M12</f>
        <v>0.37919119455838352</v>
      </c>
      <c r="N18" s="48"/>
      <c r="O18" s="70">
        <f>O17/O12</f>
        <v>0.39350201060460482</v>
      </c>
      <c r="P18" s="48"/>
      <c r="Q18" s="71"/>
      <c r="R18" s="48"/>
      <c r="S18"/>
      <c r="T18" s="5"/>
      <c r="U18" s="10"/>
    </row>
    <row r="19" spans="1:21" ht="15.75" customHeight="1" x14ac:dyDescent="0.2">
      <c r="A19" s="12" t="s">
        <v>59</v>
      </c>
      <c r="C19" s="48"/>
      <c r="D19" s="48"/>
      <c r="E19" s="48"/>
      <c r="F19" s="48"/>
      <c r="G19" s="73"/>
      <c r="H19" s="48"/>
      <c r="I19" s="48"/>
      <c r="J19" s="48"/>
      <c r="K19" s="73"/>
      <c r="L19" s="11"/>
      <c r="M19" s="48"/>
      <c r="N19" s="48"/>
      <c r="O19" s="48"/>
      <c r="P19" s="48"/>
      <c r="Q19" s="73"/>
      <c r="R19" s="48"/>
      <c r="S19"/>
      <c r="T19" s="3"/>
      <c r="U19" s="10"/>
    </row>
    <row r="20" spans="1:21" x14ac:dyDescent="0.2">
      <c r="A20" s="12" t="s">
        <v>86</v>
      </c>
      <c r="C20" s="48">
        <v>7751</v>
      </c>
      <c r="D20" s="48"/>
      <c r="E20" s="48">
        <v>8187</v>
      </c>
      <c r="F20" s="48"/>
      <c r="G20" s="71">
        <f t="shared" ref="G20:G23" si="1">(C20-E20)/E20</f>
        <v>-5.3255160620495907E-2</v>
      </c>
      <c r="H20" s="48"/>
      <c r="I20" s="48">
        <v>7356</v>
      </c>
      <c r="J20" s="48"/>
      <c r="K20" s="76">
        <f t="shared" ref="K20:K24" si="2">(C20-I20)/I20</f>
        <v>5.3697661772702555E-2</v>
      </c>
      <c r="L20" s="11"/>
      <c r="M20" s="48">
        <v>23820</v>
      </c>
      <c r="N20" s="48"/>
      <c r="O20" s="48">
        <v>23231</v>
      </c>
      <c r="P20" s="48"/>
      <c r="Q20" s="71">
        <f t="shared" ref="Q20:Q23" si="3">(M20-O20)/O20</f>
        <v>2.5354052774310187E-2</v>
      </c>
      <c r="R20" s="48"/>
      <c r="S20"/>
      <c r="T20" s="3"/>
      <c r="U20" s="10"/>
    </row>
    <row r="21" spans="1:21" x14ac:dyDescent="0.2">
      <c r="A21" s="12" t="s">
        <v>87</v>
      </c>
      <c r="C21" s="48">
        <v>10456</v>
      </c>
      <c r="D21" s="48"/>
      <c r="E21" s="48">
        <v>10929</v>
      </c>
      <c r="F21" s="48"/>
      <c r="G21" s="71">
        <f t="shared" si="1"/>
        <v>-4.3279348522280173E-2</v>
      </c>
      <c r="H21" s="48"/>
      <c r="I21" s="48">
        <v>10713</v>
      </c>
      <c r="J21" s="48"/>
      <c r="K21" s="76">
        <f t="shared" si="2"/>
        <v>-2.398954541211612E-2</v>
      </c>
      <c r="L21" s="11"/>
      <c r="M21" s="48">
        <v>33279</v>
      </c>
      <c r="N21" s="48"/>
      <c r="O21" s="48">
        <v>32679</v>
      </c>
      <c r="P21" s="48"/>
      <c r="Q21" s="71">
        <f t="shared" si="3"/>
        <v>1.8360414945377764E-2</v>
      </c>
      <c r="R21" s="48"/>
      <c r="S21"/>
      <c r="T21" s="3"/>
      <c r="U21" s="10"/>
    </row>
    <row r="22" spans="1:21" x14ac:dyDescent="0.2">
      <c r="A22" s="12" t="s">
        <v>88</v>
      </c>
      <c r="C22" s="49">
        <v>5425</v>
      </c>
      <c r="D22" s="49"/>
      <c r="E22" s="49">
        <v>5572</v>
      </c>
      <c r="F22" s="49"/>
      <c r="G22" s="71">
        <f t="shared" si="1"/>
        <v>-2.6381909547738693E-2</v>
      </c>
      <c r="H22" s="49"/>
      <c r="I22" s="49">
        <v>5160</v>
      </c>
      <c r="J22" s="49"/>
      <c r="K22" s="76">
        <f t="shared" si="2"/>
        <v>5.1356589147286823E-2</v>
      </c>
      <c r="L22" s="11"/>
      <c r="M22" s="49">
        <v>16614</v>
      </c>
      <c r="N22" s="49"/>
      <c r="O22" s="49">
        <v>17075</v>
      </c>
      <c r="P22" s="49"/>
      <c r="Q22" s="71">
        <f t="shared" si="3"/>
        <v>-2.6998535871156661E-2</v>
      </c>
      <c r="R22" s="48"/>
      <c r="S22"/>
      <c r="T22" s="3"/>
      <c r="U22" s="10"/>
    </row>
    <row r="23" spans="1:21" x14ac:dyDescent="0.2">
      <c r="A23" t="s">
        <v>60</v>
      </c>
      <c r="C23" s="49">
        <v>384</v>
      </c>
      <c r="D23" s="49"/>
      <c r="E23" s="49">
        <v>323</v>
      </c>
      <c r="F23" s="49"/>
      <c r="G23" s="71">
        <f t="shared" si="1"/>
        <v>0.18885448916408668</v>
      </c>
      <c r="H23" s="49"/>
      <c r="I23" s="49">
        <v>172</v>
      </c>
      <c r="J23" s="49"/>
      <c r="K23" s="76">
        <f t="shared" si="2"/>
        <v>1.2325581395348837</v>
      </c>
      <c r="L23" s="11"/>
      <c r="M23" s="49">
        <v>1049</v>
      </c>
      <c r="N23" s="49"/>
      <c r="O23" s="49">
        <v>545</v>
      </c>
      <c r="P23" s="49"/>
      <c r="Q23" s="71">
        <f t="shared" si="3"/>
        <v>0.92477064220183491</v>
      </c>
      <c r="R23" s="48"/>
      <c r="S23"/>
      <c r="T23" s="3"/>
      <c r="U23" s="10"/>
    </row>
    <row r="24" spans="1:21" ht="12.75" customHeight="1" x14ac:dyDescent="0.2">
      <c r="A24" s="14" t="s">
        <v>89</v>
      </c>
      <c r="B24" s="8"/>
      <c r="C24" s="69">
        <f>SUM(C20:C23)</f>
        <v>24016</v>
      </c>
      <c r="D24" s="48"/>
      <c r="E24" s="69">
        <f>SUM(E20:E23)</f>
        <v>25011</v>
      </c>
      <c r="F24" s="49"/>
      <c r="G24" s="71">
        <f>(C24-E24)/E24</f>
        <v>-3.9782495701891171E-2</v>
      </c>
      <c r="H24" s="48"/>
      <c r="I24" s="69">
        <f>SUM(I20:I23)</f>
        <v>23401</v>
      </c>
      <c r="J24" s="49"/>
      <c r="K24" s="76">
        <f t="shared" si="2"/>
        <v>2.6280928165463013E-2</v>
      </c>
      <c r="L24" s="11"/>
      <c r="M24" s="69">
        <f>SUM(M20:M23)</f>
        <v>74762</v>
      </c>
      <c r="N24" s="48"/>
      <c r="O24" s="69">
        <f>SUM(O20:O23)</f>
        <v>73530</v>
      </c>
      <c r="P24" s="49"/>
      <c r="Q24" s="71">
        <f>(M24-O24)/O24</f>
        <v>1.6755065959472324E-2</v>
      </c>
      <c r="R24" s="48"/>
      <c r="S24"/>
      <c r="T24" s="5"/>
      <c r="U24" s="49"/>
    </row>
    <row r="25" spans="1:21" ht="5.0999999999999996" customHeight="1" x14ac:dyDescent="0.2">
      <c r="C25" s="48"/>
      <c r="D25" s="48"/>
      <c r="E25" s="48"/>
      <c r="F25" s="48"/>
      <c r="G25" s="73"/>
      <c r="H25" s="48"/>
      <c r="I25" s="48"/>
      <c r="J25" s="48"/>
      <c r="K25" s="73"/>
      <c r="L25" s="11"/>
      <c r="M25" s="48"/>
      <c r="N25" s="48"/>
      <c r="O25" s="48"/>
      <c r="P25" s="48"/>
      <c r="Q25" s="73"/>
      <c r="R25" s="48"/>
      <c r="S25"/>
      <c r="T25" s="3"/>
      <c r="U25" s="11"/>
    </row>
    <row r="26" spans="1:21" ht="15" customHeight="1" x14ac:dyDescent="0.2">
      <c r="A26" s="14" t="s">
        <v>141</v>
      </c>
      <c r="C26" s="48">
        <f>C17-C24</f>
        <v>-2280</v>
      </c>
      <c r="D26" s="48"/>
      <c r="E26" s="48">
        <f>E17-E24</f>
        <v>-1214</v>
      </c>
      <c r="F26" s="48"/>
      <c r="G26" s="71" t="s">
        <v>112</v>
      </c>
      <c r="H26" s="48"/>
      <c r="I26" s="48">
        <f>I17-I24</f>
        <v>-2643</v>
      </c>
      <c r="J26" s="48"/>
      <c r="K26" s="76" t="s">
        <v>112</v>
      </c>
      <c r="L26" s="11"/>
      <c r="M26" s="48">
        <f>M17-M24</f>
        <v>-8479</v>
      </c>
      <c r="N26" s="48"/>
      <c r="O26" s="48">
        <f>O17-O24</f>
        <v>-18241</v>
      </c>
      <c r="P26" s="48"/>
      <c r="Q26" s="71" t="s">
        <v>112</v>
      </c>
      <c r="R26" s="48"/>
      <c r="S26"/>
      <c r="T26" s="3"/>
      <c r="U26" s="49"/>
    </row>
    <row r="27" spans="1:21" ht="5.0999999999999996" customHeight="1" x14ac:dyDescent="0.2">
      <c r="C27" s="48"/>
      <c r="D27" s="48"/>
      <c r="E27" s="48"/>
      <c r="F27" s="48"/>
      <c r="G27" s="73"/>
      <c r="H27" s="48"/>
      <c r="I27" s="48"/>
      <c r="J27" s="48"/>
      <c r="K27" s="73"/>
      <c r="L27" s="11"/>
      <c r="M27" s="48"/>
      <c r="N27" s="48"/>
      <c r="O27" s="48"/>
      <c r="P27" s="48"/>
      <c r="Q27" s="73"/>
      <c r="R27" s="48"/>
      <c r="S27"/>
      <c r="T27" s="3"/>
      <c r="U27" s="11"/>
    </row>
    <row r="28" spans="1:21" ht="15" customHeight="1" x14ac:dyDescent="0.2">
      <c r="A28" s="12" t="s">
        <v>61</v>
      </c>
      <c r="C28" s="48"/>
      <c r="D28" s="48"/>
      <c r="E28" s="48"/>
      <c r="F28" s="48"/>
      <c r="G28" s="73"/>
      <c r="H28" s="48"/>
      <c r="I28" s="48"/>
      <c r="J28" s="48"/>
      <c r="K28" s="73"/>
      <c r="L28" s="11"/>
      <c r="M28" s="48"/>
      <c r="N28" s="48"/>
      <c r="O28" s="48"/>
      <c r="P28" s="48"/>
      <c r="Q28" s="73"/>
      <c r="R28" s="48"/>
      <c r="S28"/>
      <c r="T28" s="3"/>
      <c r="U28" s="11"/>
    </row>
    <row r="29" spans="1:21" x14ac:dyDescent="0.2">
      <c r="A29" t="s">
        <v>62</v>
      </c>
      <c r="C29" s="48">
        <v>-1674</v>
      </c>
      <c r="D29" s="48"/>
      <c r="E29" s="48">
        <v>-71</v>
      </c>
      <c r="F29" s="48"/>
      <c r="G29" s="71" t="s">
        <v>112</v>
      </c>
      <c r="H29" s="48"/>
      <c r="I29" s="48">
        <v>-10</v>
      </c>
      <c r="J29" s="48"/>
      <c r="K29" s="76" t="s">
        <v>112</v>
      </c>
      <c r="L29" s="11"/>
      <c r="M29" s="48">
        <v>-1756</v>
      </c>
      <c r="N29" s="48"/>
      <c r="O29" s="48">
        <v>-30</v>
      </c>
      <c r="P29" s="48"/>
      <c r="Q29" s="71" t="s">
        <v>112</v>
      </c>
      <c r="R29" s="48"/>
      <c r="S29"/>
      <c r="T29" s="3"/>
      <c r="U29" s="10"/>
    </row>
    <row r="30" spans="1:21" x14ac:dyDescent="0.2">
      <c r="A30" t="s">
        <v>63</v>
      </c>
      <c r="C30" s="48">
        <v>10</v>
      </c>
      <c r="D30" s="48"/>
      <c r="E30" s="48">
        <v>6</v>
      </c>
      <c r="F30" s="48"/>
      <c r="G30" s="71" t="s">
        <v>112</v>
      </c>
      <c r="H30" s="48"/>
      <c r="I30" s="48">
        <v>81</v>
      </c>
      <c r="J30" s="48"/>
      <c r="K30" s="76" t="s">
        <v>112</v>
      </c>
      <c r="L30" s="11"/>
      <c r="M30" s="48">
        <v>40</v>
      </c>
      <c r="N30" s="48"/>
      <c r="O30" s="48">
        <v>402</v>
      </c>
      <c r="P30" s="48"/>
      <c r="Q30" s="71" t="s">
        <v>112</v>
      </c>
      <c r="R30" s="48"/>
      <c r="S30"/>
      <c r="T30" s="3"/>
      <c r="U30" s="10"/>
    </row>
    <row r="31" spans="1:21" ht="12.75" customHeight="1" x14ac:dyDescent="0.2">
      <c r="A31" s="8" t="s">
        <v>64</v>
      </c>
      <c r="B31" s="8"/>
      <c r="C31" s="68">
        <v>25</v>
      </c>
      <c r="D31" s="48"/>
      <c r="E31" s="68">
        <v>-312</v>
      </c>
      <c r="F31" s="49"/>
      <c r="G31" s="71" t="s">
        <v>112</v>
      </c>
      <c r="H31" s="48"/>
      <c r="I31" s="68">
        <v>-13</v>
      </c>
      <c r="J31" s="49"/>
      <c r="K31" s="76" t="s">
        <v>112</v>
      </c>
      <c r="L31" s="11"/>
      <c r="M31" s="68">
        <v>-396</v>
      </c>
      <c r="N31" s="48"/>
      <c r="O31" s="68">
        <v>-89</v>
      </c>
      <c r="P31" s="49"/>
      <c r="Q31" s="71" t="s">
        <v>112</v>
      </c>
      <c r="R31" s="48"/>
      <c r="S31"/>
      <c r="T31" s="3"/>
      <c r="U31" s="10"/>
    </row>
    <row r="32" spans="1:21" ht="15.75" customHeight="1" x14ac:dyDescent="0.2">
      <c r="A32" s="14" t="s">
        <v>142</v>
      </c>
      <c r="C32" s="69">
        <f>SUM(C29:C31)</f>
        <v>-1639</v>
      </c>
      <c r="D32" s="48"/>
      <c r="E32" s="69">
        <f>SUM(E29:E31)</f>
        <v>-377</v>
      </c>
      <c r="F32" s="49"/>
      <c r="G32" s="71" t="s">
        <v>112</v>
      </c>
      <c r="H32" s="48"/>
      <c r="I32" s="69">
        <f>SUM(I29:I31)</f>
        <v>58</v>
      </c>
      <c r="J32" s="49"/>
      <c r="K32" s="76" t="s">
        <v>112</v>
      </c>
      <c r="L32" s="11"/>
      <c r="M32" s="69">
        <f>SUM(M29:M31)</f>
        <v>-2112</v>
      </c>
      <c r="N32" s="48"/>
      <c r="O32" s="69">
        <f>SUM(O29:O31)</f>
        <v>283</v>
      </c>
      <c r="P32" s="49"/>
      <c r="Q32" s="71" t="s">
        <v>112</v>
      </c>
      <c r="R32" s="48"/>
      <c r="S32"/>
      <c r="T32" s="3"/>
      <c r="U32" s="11"/>
    </row>
    <row r="33" spans="1:24" ht="4.5" customHeight="1" x14ac:dyDescent="0.2">
      <c r="C33" s="49"/>
      <c r="D33" s="48"/>
      <c r="E33" s="49"/>
      <c r="F33" s="49"/>
      <c r="G33" s="74"/>
      <c r="H33" s="48"/>
      <c r="I33" s="49"/>
      <c r="J33" s="49"/>
      <c r="K33" s="74"/>
      <c r="L33" s="11"/>
      <c r="M33" s="49"/>
      <c r="N33" s="48"/>
      <c r="O33" s="49"/>
      <c r="P33" s="49"/>
      <c r="Q33" s="74"/>
      <c r="R33" s="48"/>
      <c r="S33"/>
      <c r="T33" s="3"/>
      <c r="U33" s="11"/>
    </row>
    <row r="34" spans="1:24" ht="12.75" customHeight="1" x14ac:dyDescent="0.2">
      <c r="A34" s="14" t="s">
        <v>143</v>
      </c>
      <c r="C34" s="48">
        <f>C26+C32</f>
        <v>-3919</v>
      </c>
      <c r="D34" s="48"/>
      <c r="E34" s="48">
        <f>E26+E32</f>
        <v>-1591</v>
      </c>
      <c r="F34" s="48"/>
      <c r="G34" s="71" t="s">
        <v>112</v>
      </c>
      <c r="H34" s="48"/>
      <c r="I34" s="48">
        <f>I26+I32</f>
        <v>-2585</v>
      </c>
      <c r="J34" s="48"/>
      <c r="K34" s="76" t="s">
        <v>112</v>
      </c>
      <c r="L34" s="11"/>
      <c r="M34" s="48">
        <f>M26+M32</f>
        <v>-10591</v>
      </c>
      <c r="N34" s="48"/>
      <c r="O34" s="48">
        <f>O26+O32</f>
        <v>-17958</v>
      </c>
      <c r="P34" s="48"/>
      <c r="Q34" s="71" t="s">
        <v>112</v>
      </c>
      <c r="R34" s="48"/>
      <c r="S34"/>
      <c r="T34" s="3"/>
      <c r="U34" s="49"/>
      <c r="X34" s="2"/>
    </row>
    <row r="35" spans="1:24" x14ac:dyDescent="0.2">
      <c r="A35" s="14" t="s">
        <v>118</v>
      </c>
      <c r="B35" s="8"/>
      <c r="C35" s="68">
        <v>66</v>
      </c>
      <c r="D35" s="48"/>
      <c r="E35" s="68">
        <v>136</v>
      </c>
      <c r="F35" s="49"/>
      <c r="G35" s="71" t="s">
        <v>112</v>
      </c>
      <c r="H35" s="48"/>
      <c r="I35" s="68">
        <v>166</v>
      </c>
      <c r="J35" s="49"/>
      <c r="K35" s="76" t="s">
        <v>112</v>
      </c>
      <c r="L35" s="11"/>
      <c r="M35" s="68">
        <v>377</v>
      </c>
      <c r="N35" s="48"/>
      <c r="O35" s="68">
        <v>544</v>
      </c>
      <c r="P35" s="49"/>
      <c r="Q35" s="71" t="s">
        <v>112</v>
      </c>
      <c r="R35" s="48"/>
      <c r="S35"/>
      <c r="T35" s="3"/>
      <c r="U35" s="10"/>
      <c r="X35" s="2"/>
    </row>
    <row r="36" spans="1:24" ht="5.0999999999999996" customHeight="1" x14ac:dyDescent="0.2">
      <c r="B36" s="8"/>
      <c r="C36" s="48"/>
      <c r="D36" s="48"/>
      <c r="E36" s="48"/>
      <c r="F36" s="48"/>
      <c r="G36" s="73"/>
      <c r="H36" s="48"/>
      <c r="I36" s="48"/>
      <c r="J36" s="48"/>
      <c r="K36" s="73"/>
      <c r="L36" s="11"/>
      <c r="M36" s="48"/>
      <c r="N36" s="48"/>
      <c r="O36" s="48"/>
      <c r="P36" s="48"/>
      <c r="Q36" s="73"/>
      <c r="R36" s="48"/>
      <c r="S36"/>
      <c r="T36" s="3"/>
      <c r="U36" s="11"/>
    </row>
    <row r="37" spans="1:24" ht="12.75" customHeight="1" thickBot="1" x14ac:dyDescent="0.25">
      <c r="A37" s="14" t="s">
        <v>144</v>
      </c>
      <c r="B37" s="8"/>
      <c r="C37" s="110">
        <f>C34-C35</f>
        <v>-3985</v>
      </c>
      <c r="D37" s="48"/>
      <c r="E37" s="110">
        <f>E34-E35</f>
        <v>-1727</v>
      </c>
      <c r="F37" s="48"/>
      <c r="G37" s="71" t="s">
        <v>112</v>
      </c>
      <c r="H37" s="48"/>
      <c r="I37" s="110">
        <f>I34-I35</f>
        <v>-2751</v>
      </c>
      <c r="J37" s="48"/>
      <c r="K37" s="76" t="s">
        <v>112</v>
      </c>
      <c r="L37" s="11"/>
      <c r="M37" s="110">
        <f>M34-M35</f>
        <v>-10968</v>
      </c>
      <c r="N37" s="48"/>
      <c r="O37" s="110">
        <f>O34-O35</f>
        <v>-18502</v>
      </c>
      <c r="P37" s="48"/>
      <c r="Q37" s="71" t="s">
        <v>112</v>
      </c>
      <c r="R37" s="48"/>
      <c r="S37"/>
      <c r="T37" s="3"/>
      <c r="U37" s="11"/>
    </row>
    <row r="38" spans="1:24" ht="13.5" customHeight="1" thickTop="1" x14ac:dyDescent="0.2">
      <c r="B38" s="8"/>
      <c r="C38" s="48"/>
      <c r="D38" s="48"/>
      <c r="E38" s="48"/>
      <c r="F38" s="48"/>
      <c r="G38" s="73"/>
      <c r="H38" s="48"/>
      <c r="I38" s="48"/>
      <c r="J38" s="48"/>
      <c r="K38" s="73"/>
      <c r="L38" s="11"/>
      <c r="M38" s="48"/>
      <c r="N38" s="48"/>
      <c r="O38" s="48"/>
      <c r="P38" s="48"/>
      <c r="Q38" s="73"/>
      <c r="R38" s="48"/>
      <c r="S38"/>
      <c r="T38" s="3"/>
      <c r="U38" s="11"/>
    </row>
    <row r="39" spans="1:24" s="8" customFormat="1" x14ac:dyDescent="0.2">
      <c r="A39" s="14" t="s">
        <v>145</v>
      </c>
      <c r="C39" s="48"/>
      <c r="D39" s="48"/>
      <c r="E39" s="48"/>
      <c r="F39" s="48"/>
      <c r="G39" s="48"/>
      <c r="H39" s="48"/>
      <c r="I39" s="48"/>
      <c r="J39" s="48"/>
      <c r="K39" s="48"/>
      <c r="L39" s="11"/>
      <c r="M39" s="48"/>
      <c r="N39" s="48"/>
      <c r="O39" s="48"/>
      <c r="P39" s="48"/>
      <c r="Q39" s="48"/>
      <c r="R39" s="48"/>
      <c r="S39"/>
      <c r="T39" s="5"/>
      <c r="U39" s="11"/>
    </row>
    <row r="40" spans="1:24" ht="13.5" thickBot="1" x14ac:dyDescent="0.25">
      <c r="A40" s="14" t="s">
        <v>109</v>
      </c>
      <c r="B40" s="8"/>
      <c r="C40" s="99">
        <f>C37/C44</f>
        <v>-3.2567034152480731E-2</v>
      </c>
      <c r="D40" s="7"/>
      <c r="E40" s="99">
        <f>E37/E44</f>
        <v>-1.4364135407136321E-2</v>
      </c>
      <c r="F40" s="7"/>
      <c r="G40" s="7"/>
      <c r="I40" s="99">
        <f>I37/I44</f>
        <v>-2.3660445514750151E-2</v>
      </c>
      <c r="J40" s="7"/>
      <c r="K40" s="7"/>
      <c r="M40" s="99">
        <f>M37/M44</f>
        <v>-9.1006397331541089E-2</v>
      </c>
      <c r="O40" s="99">
        <f>O37/O44</f>
        <v>-0.16044329592951664</v>
      </c>
      <c r="P40" s="75"/>
      <c r="Q40" s="75"/>
      <c r="R40" s="48"/>
      <c r="S40"/>
      <c r="T40" s="3"/>
      <c r="U40" s="11"/>
    </row>
    <row r="41" spans="1:24" ht="15" customHeight="1" thickTop="1" thickBot="1" x14ac:dyDescent="0.25">
      <c r="A41" s="14" t="s">
        <v>108</v>
      </c>
      <c r="C41" s="99">
        <f>C37/C45</f>
        <v>-3.2567034152480731E-2</v>
      </c>
      <c r="D41" s="8"/>
      <c r="E41" s="99">
        <f>E37/E45</f>
        <v>-1.4364135407136321E-2</v>
      </c>
      <c r="F41" s="8"/>
      <c r="G41" s="8"/>
      <c r="H41" s="8"/>
      <c r="I41" s="99">
        <f>I37/I45</f>
        <v>-2.3660445514750151E-2</v>
      </c>
      <c r="J41" s="8"/>
      <c r="K41" s="8"/>
      <c r="L41" s="8"/>
      <c r="M41" s="99">
        <f>M37/M45</f>
        <v>-9.1006397331541089E-2</v>
      </c>
      <c r="N41" s="8"/>
      <c r="O41" s="99">
        <f>O37/O45</f>
        <v>-0.16044329592951664</v>
      </c>
      <c r="P41"/>
      <c r="Q41"/>
      <c r="R41"/>
      <c r="S41"/>
    </row>
    <row r="42" spans="1:24" ht="13.5" thickTop="1" x14ac:dyDescent="0.2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/>
      <c r="Q42"/>
      <c r="R42"/>
      <c r="S42"/>
    </row>
    <row r="43" spans="1:24" ht="18" customHeight="1" x14ac:dyDescent="0.2">
      <c r="A43" s="8" t="s">
        <v>81</v>
      </c>
      <c r="B43" s="8"/>
      <c r="C43" s="48"/>
      <c r="D43" s="48"/>
      <c r="E43" s="48"/>
      <c r="F43" s="48"/>
      <c r="G43" s="48"/>
      <c r="H43" s="48"/>
      <c r="I43" s="48"/>
      <c r="J43" s="48"/>
      <c r="K43" s="48"/>
      <c r="L43" s="11"/>
      <c r="M43" s="48"/>
      <c r="N43" s="48"/>
      <c r="O43" s="48"/>
      <c r="P43" s="48"/>
      <c r="Q43" s="48"/>
      <c r="R43" s="48"/>
      <c r="S43"/>
    </row>
    <row r="44" spans="1:24" x14ac:dyDescent="0.2">
      <c r="A44" s="8" t="s">
        <v>107</v>
      </c>
      <c r="B44" s="8"/>
      <c r="C44" s="48">
        <v>122363</v>
      </c>
      <c r="D44" s="48"/>
      <c r="E44" s="48">
        <v>120230</v>
      </c>
      <c r="F44" s="48"/>
      <c r="G44" s="48"/>
      <c r="H44" s="48"/>
      <c r="I44" s="48">
        <v>116270</v>
      </c>
      <c r="J44" s="48"/>
      <c r="K44" s="48"/>
      <c r="L44" s="11"/>
      <c r="M44" s="48">
        <v>120519</v>
      </c>
      <c r="N44" s="48"/>
      <c r="O44" s="48">
        <v>115318</v>
      </c>
      <c r="P44" s="48"/>
      <c r="Q44" s="48"/>
      <c r="R44" s="48"/>
      <c r="S44"/>
    </row>
    <row r="45" spans="1:24" x14ac:dyDescent="0.2">
      <c r="A45" s="8" t="s">
        <v>106</v>
      </c>
      <c r="B45" s="8"/>
      <c r="C45" s="48">
        <v>122363</v>
      </c>
      <c r="D45" s="48"/>
      <c r="E45" s="48">
        <v>120230</v>
      </c>
      <c r="F45" s="48"/>
      <c r="G45" s="48"/>
      <c r="H45" s="48"/>
      <c r="I45" s="48">
        <v>116270</v>
      </c>
      <c r="J45" s="48"/>
      <c r="K45" s="48"/>
      <c r="L45" s="11"/>
      <c r="M45" s="48">
        <v>120519</v>
      </c>
      <c r="N45" s="48"/>
      <c r="O45" s="48">
        <v>115318</v>
      </c>
      <c r="P45" s="48"/>
      <c r="Q45" s="48"/>
      <c r="R45" s="48"/>
      <c r="S45"/>
    </row>
    <row r="46" spans="1:24" ht="15" customHeight="1" x14ac:dyDescent="0.2">
      <c r="A46" s="8"/>
      <c r="B46" s="8"/>
      <c r="C46" s="48"/>
      <c r="D46" s="48"/>
      <c r="E46" s="48"/>
      <c r="F46" s="48"/>
      <c r="G46" s="48"/>
      <c r="H46" s="48"/>
      <c r="I46" s="48"/>
      <c r="J46" s="48"/>
      <c r="K46" s="48"/>
      <c r="L46" s="11"/>
      <c r="M46" s="11"/>
      <c r="N46" s="48"/>
      <c r="O46" s="8"/>
      <c r="P46" s="8"/>
      <c r="Q46" s="8"/>
      <c r="R46" s="48"/>
      <c r="S46"/>
    </row>
    <row r="47" spans="1:24" x14ac:dyDescent="0.2">
      <c r="A47" s="14" t="s">
        <v>82</v>
      </c>
      <c r="B47" s="8"/>
      <c r="C47" s="48"/>
      <c r="D47" s="48"/>
      <c r="E47" s="48"/>
      <c r="F47" s="48"/>
      <c r="G47" s="48"/>
      <c r="H47" s="48"/>
      <c r="I47" s="48"/>
      <c r="J47" s="48"/>
      <c r="K47" s="48"/>
      <c r="L47" s="49"/>
      <c r="M47" s="49"/>
      <c r="N47" s="48"/>
      <c r="O47" s="8"/>
      <c r="P47" s="8"/>
      <c r="Q47" s="8"/>
      <c r="R47" s="48"/>
      <c r="S47"/>
    </row>
    <row r="48" spans="1:24" ht="9" customHeight="1" x14ac:dyDescent="0.2">
      <c r="A48" s="8"/>
      <c r="B48" s="8"/>
      <c r="C48" s="48"/>
      <c r="D48" s="48"/>
      <c r="E48" s="48"/>
      <c r="F48" s="48"/>
      <c r="G48" s="48"/>
      <c r="H48" s="48"/>
      <c r="I48" s="48"/>
      <c r="J48" s="48"/>
      <c r="K48" s="48"/>
      <c r="L48" s="49"/>
      <c r="M48" s="49"/>
      <c r="N48" s="48"/>
      <c r="O48" s="8"/>
      <c r="P48" s="8"/>
      <c r="Q48" s="8"/>
      <c r="R48" s="48"/>
      <c r="S48"/>
    </row>
    <row r="49" spans="1:24" ht="17.25" customHeight="1" x14ac:dyDescent="0.2">
      <c r="C49"/>
      <c r="D49" s="51"/>
      <c r="E49" s="51"/>
      <c r="F49" s="51"/>
      <c r="G49" s="51"/>
      <c r="H49" s="48"/>
      <c r="I49" s="54"/>
      <c r="J49" s="54"/>
      <c r="K49" s="54"/>
      <c r="L49" s="49"/>
      <c r="M49" s="49"/>
      <c r="N49" s="48"/>
      <c r="O49" s="8"/>
      <c r="P49" s="8"/>
      <c r="Q49" s="8"/>
      <c r="R49" s="48"/>
      <c r="S49"/>
    </row>
    <row r="50" spans="1:24" x14ac:dyDescent="0.2">
      <c r="C50"/>
      <c r="D50" s="51"/>
      <c r="E50" s="51"/>
      <c r="F50" s="51"/>
      <c r="G50" s="51"/>
      <c r="H50" s="48"/>
      <c r="I50" s="51"/>
      <c r="J50" s="51"/>
      <c r="K50" s="51"/>
      <c r="L50" s="48"/>
      <c r="M50" s="51"/>
      <c r="N50" s="48"/>
      <c r="O50" s="8"/>
      <c r="P50" s="8"/>
      <c r="Q50" s="8"/>
      <c r="R50" s="48"/>
      <c r="S50"/>
    </row>
    <row r="51" spans="1:24" x14ac:dyDescent="0.2">
      <c r="C51"/>
      <c r="D51" s="51"/>
      <c r="E51" s="51"/>
      <c r="F51" s="51"/>
      <c r="G51" s="51"/>
      <c r="H51" s="48"/>
      <c r="I51" s="51"/>
      <c r="J51" s="51"/>
      <c r="K51" s="51"/>
      <c r="L51" s="48"/>
      <c r="M51" s="51"/>
      <c r="N51" s="48"/>
      <c r="O51" s="48"/>
      <c r="P51" s="48"/>
      <c r="Q51" s="48"/>
      <c r="R51" s="48"/>
      <c r="S51"/>
    </row>
    <row r="52" spans="1:24" x14ac:dyDescent="0.2">
      <c r="C52" s="51"/>
      <c r="D52" s="51"/>
      <c r="E52" s="51"/>
      <c r="F52" s="51"/>
      <c r="G52" s="51"/>
      <c r="H52" s="48"/>
      <c r="I52" s="51"/>
      <c r="J52" s="51"/>
      <c r="K52" s="51"/>
      <c r="L52" s="48"/>
      <c r="M52" s="51"/>
      <c r="N52" s="48"/>
      <c r="O52" s="48"/>
      <c r="P52" s="48"/>
      <c r="Q52" s="48"/>
      <c r="R52" s="48"/>
      <c r="S52"/>
    </row>
    <row r="53" spans="1:24" s="8" customFormat="1" x14ac:dyDescent="0.2">
      <c r="A53"/>
      <c r="B53"/>
      <c r="C53" s="52"/>
      <c r="D53" s="51"/>
      <c r="E53" s="51"/>
      <c r="F53" s="51"/>
      <c r="G53" s="51"/>
      <c r="H53" s="48"/>
      <c r="I53" s="51"/>
      <c r="J53" s="51"/>
      <c r="K53" s="51"/>
      <c r="L53" s="48"/>
      <c r="M53" s="51"/>
      <c r="N53" s="48"/>
      <c r="O53" s="48"/>
      <c r="P53" s="48"/>
      <c r="Q53" s="48"/>
      <c r="R53" s="48"/>
      <c r="S53"/>
      <c r="T53"/>
      <c r="U53"/>
      <c r="V53"/>
      <c r="W53"/>
      <c r="X53"/>
    </row>
    <row r="54" spans="1:24" s="8" customFormat="1" x14ac:dyDescent="0.2">
      <c r="A54"/>
      <c r="B54"/>
      <c r="C54" s="51"/>
      <c r="D54" s="51"/>
      <c r="E54" s="51"/>
      <c r="F54" s="51"/>
      <c r="G54" s="51"/>
      <c r="H54" s="48"/>
      <c r="I54" s="51"/>
      <c r="J54" s="51"/>
      <c r="K54" s="51"/>
      <c r="L54" s="48"/>
      <c r="M54" s="51"/>
      <c r="N54" s="48"/>
      <c r="O54" s="48"/>
      <c r="P54" s="48"/>
      <c r="Q54" s="48"/>
      <c r="R54" s="48"/>
      <c r="S54"/>
      <c r="T54"/>
      <c r="U54"/>
      <c r="V54"/>
      <c r="W54"/>
      <c r="X54"/>
    </row>
    <row r="55" spans="1:24" s="8" customFormat="1" x14ac:dyDescent="0.2">
      <c r="A55"/>
      <c r="B55"/>
      <c r="C55" s="51"/>
      <c r="D55" s="51"/>
      <c r="E55" s="51"/>
      <c r="F55" s="51"/>
      <c r="G55" s="51"/>
      <c r="H55" s="48"/>
      <c r="I55" s="51"/>
      <c r="J55" s="51"/>
      <c r="K55" s="51"/>
      <c r="L55" s="48"/>
      <c r="M55" s="51"/>
      <c r="N55" s="48"/>
      <c r="O55" s="48"/>
      <c r="P55" s="48"/>
      <c r="Q55" s="48"/>
      <c r="R55" s="48"/>
      <c r="S55"/>
      <c r="T55"/>
      <c r="U55"/>
      <c r="V55"/>
      <c r="W55"/>
      <c r="X55"/>
    </row>
    <row r="56" spans="1:24" s="8" customFormat="1" x14ac:dyDescent="0.2">
      <c r="A56"/>
      <c r="B56"/>
      <c r="C56" s="51"/>
      <c r="D56" s="51"/>
      <c r="E56" s="51"/>
      <c r="F56" s="51"/>
      <c r="G56" s="51"/>
      <c r="H56" s="48"/>
      <c r="I56" s="51"/>
      <c r="J56" s="51"/>
      <c r="K56" s="51"/>
      <c r="L56" s="48"/>
      <c r="M56" s="51"/>
      <c r="N56" s="48"/>
      <c r="O56" s="48"/>
      <c r="P56" s="48"/>
      <c r="Q56" s="48"/>
      <c r="R56" s="48"/>
      <c r="S56"/>
      <c r="T56"/>
      <c r="U56"/>
      <c r="V56"/>
      <c r="W56"/>
      <c r="X56"/>
    </row>
    <row r="57" spans="1:24" s="8" customFormat="1" x14ac:dyDescent="0.2">
      <c r="A57"/>
      <c r="B57"/>
      <c r="C57" s="51"/>
      <c r="D57" s="51"/>
      <c r="E57" s="51"/>
      <c r="F57" s="51"/>
      <c r="G57" s="51"/>
      <c r="H57" s="48"/>
      <c r="I57" s="51"/>
      <c r="J57" s="51"/>
      <c r="K57" s="51"/>
      <c r="L57" s="48"/>
      <c r="M57" s="51"/>
      <c r="N57" s="48"/>
      <c r="O57" s="48"/>
      <c r="P57" s="48"/>
      <c r="Q57" s="48"/>
      <c r="R57" s="48"/>
      <c r="T57"/>
      <c r="U57"/>
      <c r="V57"/>
      <c r="W57"/>
      <c r="X57"/>
    </row>
    <row r="58" spans="1:24" s="8" customFormat="1" x14ac:dyDescent="0.2">
      <c r="A58"/>
      <c r="B58"/>
      <c r="C58" s="51"/>
      <c r="D58" s="51"/>
      <c r="E58" s="51"/>
      <c r="F58" s="51"/>
      <c r="G58" s="51"/>
      <c r="H58" s="48"/>
      <c r="I58" s="51"/>
      <c r="J58" s="51"/>
      <c r="K58" s="51"/>
      <c r="L58" s="48"/>
      <c r="M58" s="51"/>
      <c r="N58" s="48"/>
      <c r="O58" s="48"/>
      <c r="P58" s="48"/>
      <c r="Q58" s="48"/>
      <c r="R58" s="48"/>
      <c r="T58"/>
      <c r="U58"/>
      <c r="V58"/>
      <c r="W58"/>
      <c r="X58"/>
    </row>
    <row r="59" spans="1:24" s="8" customFormat="1" x14ac:dyDescent="0.2">
      <c r="A59"/>
      <c r="B59"/>
      <c r="C59" s="51"/>
      <c r="D59" s="51"/>
      <c r="E59" s="51"/>
      <c r="F59" s="51"/>
      <c r="G59" s="51"/>
      <c r="H59" s="48"/>
      <c r="I59" s="51"/>
      <c r="J59" s="51"/>
      <c r="K59" s="51"/>
      <c r="L59" s="48"/>
      <c r="M59" s="51"/>
      <c r="N59" s="48"/>
      <c r="O59" s="48"/>
      <c r="P59" s="48"/>
      <c r="Q59" s="48"/>
      <c r="R59" s="48"/>
      <c r="T59"/>
      <c r="U59"/>
      <c r="V59"/>
      <c r="W59"/>
      <c r="X59"/>
    </row>
    <row r="60" spans="1:24" s="8" customFormat="1" x14ac:dyDescent="0.2">
      <c r="A60"/>
      <c r="B60"/>
      <c r="C60" s="51"/>
      <c r="D60" s="51"/>
      <c r="E60" s="51"/>
      <c r="F60" s="51"/>
      <c r="G60" s="51"/>
      <c r="H60" s="48"/>
      <c r="I60" s="51"/>
      <c r="J60" s="51"/>
      <c r="K60" s="51"/>
      <c r="L60" s="48"/>
      <c r="M60" s="51"/>
      <c r="N60" s="48"/>
      <c r="O60" s="48"/>
      <c r="P60" s="48"/>
      <c r="Q60" s="48"/>
      <c r="R60" s="48"/>
      <c r="T60"/>
      <c r="U60"/>
      <c r="V60"/>
      <c r="W60"/>
      <c r="X60"/>
    </row>
  </sheetData>
  <mergeCells count="6">
    <mergeCell ref="M7:Q7"/>
    <mergeCell ref="C7:K7"/>
    <mergeCell ref="A1:Q1"/>
    <mergeCell ref="A2:Q2"/>
    <mergeCell ref="A3:Q3"/>
    <mergeCell ref="A4:Q4"/>
  </mergeCells>
  <pageMargins left="0.75" right="0.25" top="0.25" bottom="0.25" header="0.5" footer="0.15"/>
  <pageSetup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Y339"/>
  <sheetViews>
    <sheetView workbookViewId="0">
      <selection activeCell="J15" sqref="J15"/>
    </sheetView>
  </sheetViews>
  <sheetFormatPr defaultColWidth="9.140625" defaultRowHeight="12.75" x14ac:dyDescent="0.2"/>
  <cols>
    <col min="1" max="1" width="66" style="35" customWidth="1"/>
    <col min="2" max="2" width="1.7109375" style="35" customWidth="1"/>
    <col min="3" max="3" width="14" style="35" customWidth="1"/>
    <col min="4" max="4" width="1.7109375" style="38" customWidth="1"/>
    <col min="5" max="5" width="11.7109375" style="35" customWidth="1"/>
    <col min="6" max="6" width="1.7109375" style="38" customWidth="1"/>
    <col min="7" max="7" width="14" style="35" customWidth="1"/>
    <col min="8" max="8" width="3.7109375" style="38" customWidth="1"/>
    <col min="9" max="9" width="14" style="35" customWidth="1"/>
    <col min="10" max="10" width="1.7109375" style="38" customWidth="1"/>
    <col min="11" max="11" width="14" style="35" customWidth="1"/>
    <col min="12" max="12" width="1.7109375" style="35" customWidth="1"/>
    <col min="13" max="13" width="13.7109375" style="35" customWidth="1"/>
    <col min="14" max="14" width="11.42578125" style="35" customWidth="1"/>
    <col min="15" max="16" width="9.140625" style="35"/>
    <col min="17" max="17" width="2.7109375" style="35" customWidth="1"/>
    <col min="18" max="18" width="9.140625" style="35"/>
    <col min="19" max="19" width="2.7109375" style="35" customWidth="1"/>
    <col min="20" max="20" width="9.140625" style="35"/>
    <col min="21" max="21" width="2.7109375" style="35" customWidth="1"/>
    <col min="22" max="22" width="9.140625" style="35"/>
    <col min="23" max="23" width="2.7109375" style="35" customWidth="1"/>
    <col min="24" max="16384" width="9.140625" style="35"/>
  </cols>
  <sheetData>
    <row r="1" spans="1:25" x14ac:dyDescent="0.2">
      <c r="A1" s="136" t="s">
        <v>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46"/>
      <c r="M1" s="46"/>
      <c r="N1" s="34"/>
    </row>
    <row r="2" spans="1:25" x14ac:dyDescent="0.2">
      <c r="A2" s="136" t="s">
        <v>27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46"/>
      <c r="M2" s="46"/>
      <c r="N2" s="34"/>
    </row>
    <row r="3" spans="1:25" x14ac:dyDescent="0.2">
      <c r="A3" s="136" t="s">
        <v>28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46"/>
      <c r="M3" s="46"/>
      <c r="N3" s="34"/>
    </row>
    <row r="4" spans="1:25" x14ac:dyDescent="0.2">
      <c r="A4" s="136" t="s">
        <v>13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46"/>
      <c r="M4" s="46"/>
      <c r="N4" s="34"/>
    </row>
    <row r="5" spans="1:25" x14ac:dyDescent="0.2">
      <c r="A5" s="36"/>
      <c r="C5"/>
      <c r="D5" s="8"/>
      <c r="E5" s="106"/>
      <c r="F5" s="8"/>
      <c r="G5" s="106"/>
      <c r="H5" s="8"/>
      <c r="I5"/>
      <c r="J5" s="8"/>
      <c r="K5" s="106"/>
      <c r="L5"/>
      <c r="M5"/>
      <c r="N5"/>
      <c r="O5"/>
    </row>
    <row r="6" spans="1:25" x14ac:dyDescent="0.2">
      <c r="C6" s="19"/>
      <c r="D6" s="56"/>
      <c r="E6" s="7"/>
      <c r="F6" s="83"/>
      <c r="G6" s="7"/>
      <c r="H6" s="8"/>
      <c r="I6" s="8"/>
      <c r="J6" s="37"/>
      <c r="K6" s="8"/>
      <c r="L6"/>
      <c r="M6"/>
      <c r="N6" s="37"/>
      <c r="O6"/>
      <c r="P6"/>
      <c r="Q6"/>
      <c r="R6"/>
      <c r="S6"/>
      <c r="T6"/>
      <c r="U6"/>
      <c r="V6"/>
      <c r="W6"/>
      <c r="X6"/>
      <c r="Y6"/>
    </row>
    <row r="7" spans="1:25" x14ac:dyDescent="0.2">
      <c r="C7" s="135" t="s">
        <v>26</v>
      </c>
      <c r="D7" s="135"/>
      <c r="E7" s="135"/>
      <c r="F7" s="135"/>
      <c r="G7" s="135"/>
      <c r="H7" s="8"/>
      <c r="I7" s="134" t="s">
        <v>155</v>
      </c>
      <c r="J7" s="134"/>
      <c r="K7" s="134"/>
      <c r="L7"/>
      <c r="M7"/>
      <c r="N7" s="34"/>
      <c r="O7"/>
      <c r="P7"/>
      <c r="Q7"/>
      <c r="R7"/>
      <c r="S7"/>
      <c r="T7"/>
      <c r="U7"/>
      <c r="V7"/>
      <c r="W7"/>
      <c r="X7"/>
      <c r="Y7"/>
    </row>
    <row r="8" spans="1:25" ht="9.9499999999999993" customHeight="1" x14ac:dyDescent="0.2">
      <c r="C8" s="37"/>
      <c r="D8" s="37"/>
      <c r="E8" s="37"/>
      <c r="F8" s="37"/>
      <c r="G8" s="37"/>
      <c r="H8" s="8"/>
      <c r="I8" s="8"/>
      <c r="J8" s="37"/>
      <c r="K8" s="8"/>
      <c r="L8"/>
      <c r="M8"/>
      <c r="N8" s="34"/>
      <c r="O8"/>
      <c r="P8"/>
      <c r="Q8"/>
      <c r="R8"/>
      <c r="S8"/>
      <c r="T8"/>
      <c r="U8"/>
      <c r="V8"/>
      <c r="W8"/>
      <c r="X8"/>
      <c r="Y8"/>
    </row>
    <row r="9" spans="1:25" x14ac:dyDescent="0.2">
      <c r="C9" s="122" t="s">
        <v>154</v>
      </c>
      <c r="D9" s="37"/>
      <c r="E9" s="129" t="s">
        <v>79</v>
      </c>
      <c r="F9" s="37"/>
      <c r="G9" s="129" t="s">
        <v>154</v>
      </c>
      <c r="H9" s="8"/>
      <c r="I9" s="129" t="s">
        <v>154</v>
      </c>
      <c r="J9" s="37"/>
      <c r="K9" s="129" t="s">
        <v>154</v>
      </c>
      <c r="L9"/>
      <c r="M9"/>
      <c r="N9" s="34"/>
      <c r="O9"/>
      <c r="P9"/>
      <c r="Q9"/>
      <c r="R9"/>
      <c r="S9"/>
      <c r="T9"/>
      <c r="U9"/>
      <c r="V9"/>
      <c r="W9"/>
      <c r="X9"/>
      <c r="Y9"/>
    </row>
    <row r="10" spans="1:25" x14ac:dyDescent="0.2">
      <c r="C10" s="121">
        <v>2020</v>
      </c>
      <c r="D10" s="37"/>
      <c r="E10" s="128">
        <v>2020</v>
      </c>
      <c r="F10" s="37"/>
      <c r="G10" s="112">
        <v>2019</v>
      </c>
      <c r="H10" s="8"/>
      <c r="I10" s="121">
        <v>2020</v>
      </c>
      <c r="J10" s="37"/>
      <c r="K10" s="112">
        <v>2019</v>
      </c>
      <c r="L10"/>
      <c r="M10"/>
      <c r="N10" s="34"/>
      <c r="O10"/>
      <c r="P10"/>
      <c r="Q10"/>
      <c r="R10"/>
      <c r="S10"/>
      <c r="T10"/>
      <c r="U10"/>
      <c r="V10"/>
      <c r="W10"/>
      <c r="X10"/>
      <c r="Y10"/>
    </row>
    <row r="11" spans="1:25" ht="7.5" customHeight="1" x14ac:dyDescent="0.2">
      <c r="C11" s="38"/>
      <c r="E11" s="38"/>
      <c r="H11" s="8"/>
      <c r="I11" s="8"/>
      <c r="K11" s="8"/>
      <c r="L11"/>
      <c r="M11"/>
      <c r="O11"/>
      <c r="P11"/>
      <c r="Q11"/>
      <c r="R11"/>
      <c r="S11"/>
      <c r="T11"/>
      <c r="U11"/>
      <c r="V11"/>
      <c r="W11"/>
      <c r="X11"/>
      <c r="Y11"/>
    </row>
    <row r="12" spans="1:25" x14ac:dyDescent="0.2">
      <c r="A12" s="36" t="s">
        <v>35</v>
      </c>
      <c r="C12" s="38"/>
      <c r="E12" s="38"/>
      <c r="G12" s="38"/>
      <c r="H12" s="8"/>
      <c r="I12" s="8"/>
      <c r="K12" s="8"/>
      <c r="L12"/>
      <c r="M12"/>
      <c r="O12"/>
      <c r="P12"/>
      <c r="Q12"/>
      <c r="R12"/>
      <c r="S12"/>
      <c r="T12"/>
      <c r="U12"/>
      <c r="V12"/>
      <c r="W12"/>
      <c r="X12"/>
      <c r="Y12"/>
    </row>
    <row r="13" spans="1:25" ht="3" customHeight="1" x14ac:dyDescent="0.2">
      <c r="C13" s="38"/>
      <c r="E13" s="38"/>
      <c r="G13" s="38"/>
      <c r="H13" s="8"/>
      <c r="I13" s="8"/>
      <c r="K13" s="8"/>
      <c r="L13"/>
      <c r="M13"/>
      <c r="O13"/>
      <c r="P13"/>
      <c r="Q13"/>
      <c r="R13"/>
      <c r="S13"/>
      <c r="T13"/>
      <c r="U13"/>
      <c r="V13"/>
      <c r="W13"/>
      <c r="X13"/>
      <c r="Y13"/>
    </row>
    <row r="14" spans="1:25" x14ac:dyDescent="0.2">
      <c r="A14" s="35" t="s">
        <v>94</v>
      </c>
      <c r="C14" s="78">
        <v>130</v>
      </c>
      <c r="D14" s="39"/>
      <c r="E14" s="78">
        <v>792</v>
      </c>
      <c r="F14" s="39"/>
      <c r="G14" s="78">
        <v>331</v>
      </c>
      <c r="H14" s="8"/>
      <c r="I14" s="78">
        <v>1685</v>
      </c>
      <c r="J14" s="39"/>
      <c r="K14" s="78">
        <v>1119</v>
      </c>
      <c r="L14"/>
      <c r="M14"/>
      <c r="N14" s="44"/>
      <c r="O14"/>
      <c r="P14"/>
      <c r="Q14"/>
      <c r="R14"/>
      <c r="S14"/>
      <c r="T14"/>
      <c r="U14"/>
      <c r="V14"/>
      <c r="W14"/>
      <c r="X14"/>
      <c r="Y14"/>
    </row>
    <row r="15" spans="1:25" x14ac:dyDescent="0.2">
      <c r="A15" s="35" t="s">
        <v>0</v>
      </c>
      <c r="C15" s="39">
        <v>1272</v>
      </c>
      <c r="D15" s="39"/>
      <c r="E15" s="39">
        <v>2257</v>
      </c>
      <c r="F15" s="39"/>
      <c r="G15" s="39">
        <v>2006</v>
      </c>
      <c r="H15" s="8"/>
      <c r="I15" s="39">
        <v>5770</v>
      </c>
      <c r="J15" s="39"/>
      <c r="K15" s="39">
        <v>6240</v>
      </c>
      <c r="L15"/>
      <c r="M15"/>
      <c r="N15" s="44"/>
      <c r="O15"/>
      <c r="P15"/>
      <c r="Q15"/>
      <c r="R15"/>
      <c r="S15"/>
      <c r="T15"/>
      <c r="U15"/>
      <c r="V15"/>
      <c r="W15"/>
      <c r="X15"/>
      <c r="Y15"/>
    </row>
    <row r="16" spans="1:25" x14ac:dyDescent="0.2">
      <c r="A16" s="35" t="s">
        <v>29</v>
      </c>
      <c r="C16" s="39">
        <v>206</v>
      </c>
      <c r="D16" s="39"/>
      <c r="E16" s="39">
        <v>1322</v>
      </c>
      <c r="F16" s="39"/>
      <c r="G16" s="39">
        <v>584</v>
      </c>
      <c r="H16" s="8"/>
      <c r="I16" s="39">
        <v>2756</v>
      </c>
      <c r="J16" s="39"/>
      <c r="K16" s="39">
        <v>1666</v>
      </c>
      <c r="L16"/>
      <c r="M16"/>
      <c r="N16" s="44"/>
      <c r="O16"/>
      <c r="P16"/>
      <c r="Q16"/>
      <c r="R16"/>
      <c r="S16"/>
      <c r="T16"/>
      <c r="U16"/>
      <c r="V16"/>
      <c r="W16"/>
      <c r="X16"/>
      <c r="Y16"/>
    </row>
    <row r="17" spans="1:25" x14ac:dyDescent="0.2">
      <c r="A17" s="35" t="s">
        <v>30</v>
      </c>
      <c r="C17" s="79">
        <v>315</v>
      </c>
      <c r="D17" s="81"/>
      <c r="E17" s="79">
        <v>880</v>
      </c>
      <c r="F17" s="81"/>
      <c r="G17" s="79">
        <v>437</v>
      </c>
      <c r="H17" s="8"/>
      <c r="I17" s="79">
        <v>2027</v>
      </c>
      <c r="J17" s="81"/>
      <c r="K17" s="79">
        <v>1438</v>
      </c>
      <c r="L17"/>
      <c r="M17"/>
      <c r="N17" s="44"/>
      <c r="O17"/>
      <c r="P17"/>
      <c r="Q17"/>
      <c r="R17"/>
      <c r="S17"/>
      <c r="T17"/>
      <c r="U17"/>
      <c r="V17"/>
      <c r="W17"/>
      <c r="X17"/>
      <c r="Y17"/>
    </row>
    <row r="18" spans="1:25" s="38" customFormat="1" ht="5.0999999999999996" customHeight="1" x14ac:dyDescent="0.2">
      <c r="C18" s="39"/>
      <c r="D18" s="39"/>
      <c r="E18" s="39"/>
      <c r="F18" s="39"/>
      <c r="G18" s="39"/>
      <c r="H18" s="8"/>
      <c r="I18" s="39"/>
      <c r="J18" s="39"/>
      <c r="K18" s="39"/>
      <c r="L18"/>
      <c r="M18"/>
      <c r="O18"/>
      <c r="P18"/>
      <c r="Q18"/>
      <c r="R18"/>
      <c r="S18"/>
      <c r="T18"/>
      <c r="U18"/>
      <c r="V18"/>
      <c r="W18"/>
      <c r="X18"/>
      <c r="Y18"/>
    </row>
    <row r="19" spans="1:25" ht="13.5" thickBot="1" x14ac:dyDescent="0.25">
      <c r="A19" s="35" t="s">
        <v>31</v>
      </c>
      <c r="C19" s="80">
        <f>SUM(C14:C17)</f>
        <v>1923</v>
      </c>
      <c r="D19" s="39"/>
      <c r="E19" s="80">
        <f>SUM(E14:E17)</f>
        <v>5251</v>
      </c>
      <c r="F19" s="39"/>
      <c r="G19" s="80">
        <f>SUM(G14:G17)</f>
        <v>3358</v>
      </c>
      <c r="H19" s="8"/>
      <c r="I19" s="80">
        <f>SUM(I14:I17)</f>
        <v>12238</v>
      </c>
      <c r="J19" s="39"/>
      <c r="K19" s="80">
        <f>SUM(K14:K17)</f>
        <v>10463</v>
      </c>
      <c r="L19"/>
      <c r="M19"/>
      <c r="O19"/>
      <c r="P19"/>
      <c r="Q19"/>
      <c r="R19"/>
      <c r="S19"/>
      <c r="T19"/>
      <c r="U19"/>
      <c r="V19"/>
      <c r="W19"/>
      <c r="X19"/>
      <c r="Y19"/>
    </row>
    <row r="20" spans="1:25" s="38" customFormat="1" ht="9.9499999999999993" customHeight="1" thickTop="1" x14ac:dyDescent="0.2">
      <c r="C20" s="39"/>
      <c r="D20" s="39"/>
      <c r="E20" s="39"/>
      <c r="F20" s="39"/>
      <c r="G20" s="39"/>
      <c r="H20" s="8"/>
      <c r="I20" s="39"/>
      <c r="J20" s="39"/>
      <c r="K20" s="39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s="38" customFormat="1" x14ac:dyDescent="0.2">
      <c r="A21" s="40" t="s">
        <v>34</v>
      </c>
      <c r="C21" s="39"/>
      <c r="D21" s="39"/>
      <c r="E21" s="39"/>
      <c r="F21" s="39"/>
      <c r="G21" s="39"/>
      <c r="H21" s="8"/>
      <c r="I21" s="39"/>
      <c r="J21" s="39"/>
      <c r="K21" s="39"/>
      <c r="L21" s="8"/>
      <c r="M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3" customHeight="1" x14ac:dyDescent="0.2">
      <c r="A22" s="40"/>
      <c r="B22" s="38"/>
      <c r="C22" s="39"/>
      <c r="D22" s="39"/>
      <c r="E22" s="39"/>
      <c r="F22" s="39"/>
      <c r="G22" s="39"/>
      <c r="H22" s="8"/>
      <c r="I22" s="39"/>
      <c r="J22" s="39"/>
      <c r="K22" s="39"/>
      <c r="L22" s="8"/>
      <c r="M22" s="8"/>
      <c r="N22" s="38"/>
      <c r="O22"/>
      <c r="P22"/>
      <c r="Q22"/>
      <c r="R22"/>
      <c r="S22"/>
      <c r="T22"/>
      <c r="U22"/>
      <c r="V22"/>
      <c r="W22"/>
      <c r="X22"/>
      <c r="Y22"/>
    </row>
    <row r="23" spans="1:25" x14ac:dyDescent="0.2">
      <c r="A23" s="38" t="s">
        <v>32</v>
      </c>
      <c r="B23" s="38"/>
      <c r="C23" s="78">
        <v>5602</v>
      </c>
      <c r="D23" s="39"/>
      <c r="E23" s="78">
        <v>5360</v>
      </c>
      <c r="F23" s="39"/>
      <c r="G23" s="78">
        <v>4961</v>
      </c>
      <c r="H23" s="8"/>
      <c r="I23" s="78">
        <v>16112</v>
      </c>
      <c r="J23" s="39"/>
      <c r="K23" s="78">
        <v>13905</v>
      </c>
      <c r="L23" s="8"/>
      <c r="M23" s="8"/>
      <c r="N23" s="8"/>
      <c r="O23"/>
      <c r="P23"/>
      <c r="Q23"/>
      <c r="R23"/>
      <c r="S23"/>
      <c r="T23"/>
      <c r="U23"/>
      <c r="V23"/>
      <c r="W23"/>
      <c r="X23"/>
      <c r="Y23"/>
    </row>
    <row r="24" spans="1:25" x14ac:dyDescent="0.2">
      <c r="A24" s="41" t="s">
        <v>51</v>
      </c>
      <c r="B24" s="38"/>
      <c r="C24" s="79">
        <v>384</v>
      </c>
      <c r="D24" s="81"/>
      <c r="E24" s="79">
        <v>323</v>
      </c>
      <c r="F24" s="81"/>
      <c r="G24" s="79">
        <v>172</v>
      </c>
      <c r="H24" s="8"/>
      <c r="I24" s="79">
        <v>1049</v>
      </c>
      <c r="J24" s="81"/>
      <c r="K24" s="79">
        <v>545</v>
      </c>
      <c r="L24" s="8"/>
      <c r="M24" s="8"/>
      <c r="N24" s="44"/>
      <c r="O24"/>
    </row>
    <row r="25" spans="1:25" s="38" customFormat="1" ht="5.0999999999999996" customHeight="1" x14ac:dyDescent="0.2">
      <c r="C25" s="39"/>
      <c r="D25" s="39"/>
      <c r="E25" s="39"/>
      <c r="F25" s="39"/>
      <c r="G25" s="39"/>
      <c r="H25" s="8"/>
      <c r="I25" s="39"/>
      <c r="J25" s="39"/>
      <c r="K25" s="39"/>
      <c r="L25" s="8"/>
      <c r="M25" s="8"/>
    </row>
    <row r="26" spans="1:25" ht="13.5" thickBot="1" x14ac:dyDescent="0.25">
      <c r="A26" s="38" t="s">
        <v>33</v>
      </c>
      <c r="B26" s="38"/>
      <c r="C26" s="80">
        <f>SUM(C23:C24)</f>
        <v>5986</v>
      </c>
      <c r="D26" s="39"/>
      <c r="E26" s="80">
        <f>SUM(E23:E24)</f>
        <v>5683</v>
      </c>
      <c r="F26" s="39"/>
      <c r="G26" s="80">
        <f>SUM(G23:G24)</f>
        <v>5133</v>
      </c>
      <c r="H26" s="8"/>
      <c r="I26" s="80">
        <f>SUM(I23:I24)</f>
        <v>17161</v>
      </c>
      <c r="J26" s="39"/>
      <c r="K26" s="80">
        <f>SUM(K23:K24)</f>
        <v>14450</v>
      </c>
      <c r="L26" s="8"/>
      <c r="M26" s="8"/>
      <c r="N26" s="38"/>
    </row>
    <row r="27" spans="1:25" s="38" customFormat="1" ht="4.5" customHeight="1" thickTop="1" x14ac:dyDescent="0.2">
      <c r="C27" s="39"/>
      <c r="D27" s="39"/>
      <c r="E27" s="39"/>
      <c r="F27" s="39"/>
      <c r="G27" s="39"/>
      <c r="H27" s="8"/>
      <c r="I27" s="39"/>
      <c r="J27" s="39"/>
      <c r="K27" s="39"/>
      <c r="L27" s="8"/>
      <c r="M27" s="8"/>
    </row>
    <row r="28" spans="1:25" s="38" customFormat="1" x14ac:dyDescent="0.2">
      <c r="C28" s="39"/>
      <c r="D28" s="39"/>
      <c r="E28" s="39"/>
      <c r="F28" s="39"/>
      <c r="G28" s="39"/>
      <c r="H28" s="8"/>
      <c r="I28" s="39"/>
      <c r="J28" s="39"/>
      <c r="K28" s="39"/>
      <c r="L28" s="8"/>
      <c r="M28" s="8"/>
    </row>
    <row r="29" spans="1:25" ht="13.5" thickBot="1" x14ac:dyDescent="0.25">
      <c r="A29" s="41" t="s">
        <v>103</v>
      </c>
      <c r="B29" s="38"/>
      <c r="C29" s="80">
        <v>106592</v>
      </c>
      <c r="D29" s="81"/>
      <c r="E29" s="80">
        <v>-3221</v>
      </c>
      <c r="F29" s="81"/>
      <c r="G29" s="80">
        <v>-10872</v>
      </c>
      <c r="H29" s="8"/>
      <c r="I29" s="80">
        <v>106457</v>
      </c>
      <c r="J29" s="81"/>
      <c r="K29" s="80">
        <v>-32416</v>
      </c>
      <c r="L29" s="8"/>
      <c r="M29" s="8"/>
      <c r="N29" s="38"/>
      <c r="O29" s="38"/>
      <c r="P29" s="38"/>
    </row>
    <row r="30" spans="1:25" s="38" customFormat="1" ht="4.5" customHeight="1" thickTop="1" x14ac:dyDescent="0.2">
      <c r="C30" s="82"/>
      <c r="D30" s="39"/>
      <c r="E30" s="82"/>
      <c r="F30" s="39"/>
      <c r="G30" s="82"/>
      <c r="H30" s="8"/>
      <c r="I30" s="82"/>
      <c r="J30" s="39"/>
      <c r="K30" s="82"/>
      <c r="L30" s="8"/>
      <c r="M30" s="8"/>
    </row>
    <row r="31" spans="1:25" s="38" customFormat="1" ht="9.9499999999999993" customHeight="1" x14ac:dyDescent="0.2">
      <c r="C31" s="39"/>
      <c r="D31" s="39"/>
      <c r="E31" s="39"/>
      <c r="F31" s="39"/>
      <c r="G31" s="39"/>
      <c r="H31" s="8"/>
      <c r="I31" s="39"/>
      <c r="J31" s="39"/>
      <c r="K31" s="39"/>
      <c r="L31" s="8"/>
      <c r="M31" s="8"/>
    </row>
    <row r="32" spans="1:25" s="38" customFormat="1" x14ac:dyDescent="0.2">
      <c r="A32" s="40" t="s">
        <v>36</v>
      </c>
      <c r="C32" s="39"/>
      <c r="D32" s="39"/>
      <c r="E32" s="39"/>
      <c r="F32" s="39"/>
      <c r="G32" s="39"/>
      <c r="H32" s="8"/>
      <c r="I32" s="39"/>
      <c r="J32" s="39"/>
      <c r="K32" s="39"/>
      <c r="L32" s="8"/>
      <c r="M32" s="8"/>
    </row>
    <row r="33" spans="1:15" ht="4.5" customHeight="1" x14ac:dyDescent="0.2">
      <c r="A33" s="38"/>
      <c r="B33" s="38"/>
      <c r="C33" s="39"/>
      <c r="D33" s="39"/>
      <c r="E33" s="39"/>
      <c r="F33" s="39"/>
      <c r="G33" s="39"/>
      <c r="H33" s="8"/>
      <c r="I33" s="39"/>
      <c r="J33" s="39"/>
      <c r="K33" s="39"/>
      <c r="L33" s="8"/>
      <c r="M33" s="8"/>
      <c r="N33" s="38"/>
    </row>
    <row r="34" spans="1:15" x14ac:dyDescent="0.2">
      <c r="A34" s="41" t="s">
        <v>54</v>
      </c>
      <c r="B34" s="38"/>
      <c r="C34" s="39">
        <v>534</v>
      </c>
      <c r="D34" s="39"/>
      <c r="E34" s="39">
        <v>560</v>
      </c>
      <c r="F34" s="39"/>
      <c r="G34" s="39">
        <v>609</v>
      </c>
      <c r="H34" s="8"/>
      <c r="I34" s="39">
        <v>534</v>
      </c>
      <c r="J34" s="39"/>
      <c r="K34" s="39">
        <v>609</v>
      </c>
      <c r="L34" s="8"/>
      <c r="M34" s="8"/>
      <c r="N34" s="38"/>
      <c r="O34" s="38"/>
    </row>
    <row r="35" spans="1:15" s="38" customFormat="1" ht="6" customHeight="1" x14ac:dyDescent="0.2">
      <c r="A35" s="41"/>
      <c r="C35" s="39"/>
      <c r="D35" s="39"/>
      <c r="E35" s="39"/>
      <c r="F35" s="39"/>
      <c r="G35" s="39"/>
      <c r="H35" s="8"/>
      <c r="I35" s="39"/>
      <c r="J35" s="39"/>
      <c r="K35" s="39"/>
      <c r="L35" s="8"/>
      <c r="M35" s="8"/>
    </row>
    <row r="36" spans="1:15" x14ac:dyDescent="0.2">
      <c r="A36" s="41" t="s">
        <v>100</v>
      </c>
      <c r="B36" s="38"/>
      <c r="C36" s="39">
        <v>620</v>
      </c>
      <c r="D36" s="39"/>
      <c r="E36" s="39">
        <v>627</v>
      </c>
      <c r="F36" s="39"/>
      <c r="G36" s="39">
        <v>609</v>
      </c>
      <c r="H36" s="8"/>
      <c r="I36" s="39">
        <v>620</v>
      </c>
      <c r="J36" s="39"/>
      <c r="K36" s="39">
        <v>609</v>
      </c>
      <c r="L36" s="8"/>
      <c r="M36" s="8"/>
      <c r="N36" s="38"/>
      <c r="O36" s="38"/>
    </row>
    <row r="37" spans="1:15" x14ac:dyDescent="0.2">
      <c r="C37" s="39"/>
      <c r="D37" s="39"/>
      <c r="E37" s="39"/>
      <c r="F37" s="39"/>
      <c r="G37" s="39"/>
      <c r="H37" s="8"/>
      <c r="I37" s="8"/>
      <c r="J37" s="39"/>
      <c r="K37" s="8"/>
      <c r="L37" s="8"/>
      <c r="M37" s="8"/>
    </row>
    <row r="38" spans="1:15" x14ac:dyDescent="0.2">
      <c r="C38" s="39"/>
      <c r="D38" s="39"/>
      <c r="E38" s="39"/>
      <c r="F38" s="39"/>
      <c r="G38" s="39"/>
      <c r="H38" s="8"/>
      <c r="I38" s="8"/>
      <c r="J38" s="39"/>
      <c r="K38" s="8"/>
      <c r="L38" s="8"/>
      <c r="M38" s="8"/>
    </row>
    <row r="39" spans="1:15" customFormat="1" x14ac:dyDescent="0.2">
      <c r="C39" s="8"/>
      <c r="D39" s="8"/>
      <c r="E39" s="8"/>
      <c r="F39" s="8"/>
      <c r="H39" s="8"/>
      <c r="J39" s="8"/>
      <c r="K39" s="8"/>
    </row>
    <row r="40" spans="1:15" customFormat="1" x14ac:dyDescent="0.2">
      <c r="D40" s="8"/>
      <c r="F40" s="8"/>
      <c r="H40" s="8"/>
      <c r="J40" s="8"/>
      <c r="K40" s="8"/>
    </row>
    <row r="41" spans="1:15" customFormat="1" x14ac:dyDescent="0.2">
      <c r="D41" s="8"/>
      <c r="F41" s="8"/>
      <c r="H41" s="8"/>
      <c r="J41" s="8"/>
    </row>
    <row r="42" spans="1:15" customFormat="1" x14ac:dyDescent="0.2">
      <c r="D42" s="8"/>
      <c r="F42" s="8"/>
      <c r="H42" s="8"/>
      <c r="J42" s="8"/>
      <c r="M42" s="8"/>
    </row>
    <row r="43" spans="1:15" customFormat="1" x14ac:dyDescent="0.2">
      <c r="A43" s="35"/>
      <c r="D43" s="8"/>
      <c r="F43" s="8"/>
      <c r="H43" s="8"/>
      <c r="J43" s="8"/>
      <c r="M43" s="8"/>
    </row>
    <row r="44" spans="1:15" customFormat="1" x14ac:dyDescent="0.2">
      <c r="A44" s="35"/>
      <c r="D44" s="8"/>
      <c r="F44" s="8"/>
      <c r="H44" s="8"/>
      <c r="J44" s="8"/>
    </row>
    <row r="45" spans="1:15" customFormat="1" x14ac:dyDescent="0.2">
      <c r="A45" s="35"/>
      <c r="D45" s="8"/>
      <c r="F45" s="8"/>
      <c r="H45" s="8"/>
      <c r="J45" s="8"/>
    </row>
    <row r="46" spans="1:15" customFormat="1" x14ac:dyDescent="0.2">
      <c r="A46" s="35"/>
      <c r="D46" s="8"/>
      <c r="F46" s="8"/>
      <c r="H46" s="8"/>
      <c r="J46" s="8"/>
    </row>
    <row r="47" spans="1:15" customFormat="1" x14ac:dyDescent="0.2">
      <c r="D47" s="8"/>
      <c r="F47" s="8"/>
      <c r="H47" s="8"/>
      <c r="J47" s="8"/>
    </row>
    <row r="48" spans="1:15" customFormat="1" x14ac:dyDescent="0.2">
      <c r="D48" s="8"/>
      <c r="F48" s="8"/>
      <c r="H48" s="8"/>
      <c r="J48" s="8"/>
    </row>
    <row r="49" spans="4:10" customFormat="1" x14ac:dyDescent="0.2">
      <c r="D49" s="8"/>
      <c r="F49" s="8"/>
      <c r="H49" s="8"/>
      <c r="J49" s="8"/>
    </row>
    <row r="50" spans="4:10" customFormat="1" x14ac:dyDescent="0.2">
      <c r="D50" s="8"/>
      <c r="F50" s="8"/>
      <c r="H50" s="8"/>
      <c r="J50" s="8"/>
    </row>
    <row r="51" spans="4:10" customFormat="1" x14ac:dyDescent="0.2">
      <c r="D51" s="8"/>
      <c r="F51" s="8"/>
      <c r="H51" s="8"/>
      <c r="J51" s="8"/>
    </row>
    <row r="52" spans="4:10" customFormat="1" x14ac:dyDescent="0.2">
      <c r="D52" s="8"/>
      <c r="F52" s="8"/>
      <c r="H52" s="8"/>
      <c r="J52" s="8"/>
    </row>
    <row r="53" spans="4:10" customFormat="1" x14ac:dyDescent="0.2">
      <c r="D53" s="8"/>
      <c r="F53" s="8"/>
      <c r="H53" s="8"/>
      <c r="J53" s="8"/>
    </row>
    <row r="54" spans="4:10" customFormat="1" x14ac:dyDescent="0.2">
      <c r="D54" s="8"/>
      <c r="F54" s="8"/>
      <c r="H54" s="8"/>
      <c r="J54" s="8"/>
    </row>
    <row r="55" spans="4:10" customFormat="1" x14ac:dyDescent="0.2">
      <c r="D55" s="8"/>
      <c r="F55" s="8"/>
      <c r="H55" s="8"/>
      <c r="J55" s="8"/>
    </row>
    <row r="56" spans="4:10" customFormat="1" x14ac:dyDescent="0.2">
      <c r="D56" s="8"/>
      <c r="F56" s="8"/>
      <c r="H56" s="8"/>
      <c r="J56" s="8"/>
    </row>
    <row r="57" spans="4:10" customFormat="1" x14ac:dyDescent="0.2">
      <c r="D57" s="8"/>
      <c r="F57" s="8"/>
      <c r="H57" s="8"/>
      <c r="J57" s="8"/>
    </row>
    <row r="58" spans="4:10" customFormat="1" x14ac:dyDescent="0.2">
      <c r="D58" s="8"/>
      <c r="F58" s="8"/>
      <c r="H58" s="8"/>
      <c r="J58" s="8"/>
    </row>
    <row r="59" spans="4:10" customFormat="1" x14ac:dyDescent="0.2">
      <c r="D59" s="8"/>
      <c r="F59" s="8"/>
      <c r="H59" s="8"/>
      <c r="J59" s="8"/>
    </row>
    <row r="60" spans="4:10" customFormat="1" x14ac:dyDescent="0.2">
      <c r="D60" s="8"/>
      <c r="F60" s="8"/>
      <c r="H60" s="8"/>
      <c r="J60" s="8"/>
    </row>
    <row r="61" spans="4:10" customFormat="1" x14ac:dyDescent="0.2">
      <c r="D61" s="8"/>
      <c r="F61" s="8"/>
      <c r="H61" s="8"/>
      <c r="J61" s="8"/>
    </row>
    <row r="62" spans="4:10" customFormat="1" x14ac:dyDescent="0.2">
      <c r="D62" s="8"/>
      <c r="F62" s="8"/>
      <c r="H62" s="8"/>
      <c r="J62" s="8"/>
    </row>
    <row r="63" spans="4:10" customFormat="1" x14ac:dyDescent="0.2">
      <c r="D63" s="8"/>
      <c r="F63" s="8"/>
      <c r="H63" s="8"/>
      <c r="J63" s="8"/>
    </row>
    <row r="64" spans="4:10" customFormat="1" x14ac:dyDescent="0.2">
      <c r="D64" s="8"/>
      <c r="F64" s="8"/>
      <c r="H64" s="8"/>
      <c r="J64" s="8"/>
    </row>
    <row r="65" spans="4:10" customFormat="1" x14ac:dyDescent="0.2">
      <c r="D65" s="8"/>
      <c r="F65" s="8"/>
      <c r="H65" s="8"/>
      <c r="J65" s="8"/>
    </row>
    <row r="66" spans="4:10" customFormat="1" x14ac:dyDescent="0.2">
      <c r="D66" s="8"/>
      <c r="F66" s="8"/>
      <c r="H66" s="8"/>
      <c r="J66" s="8"/>
    </row>
    <row r="67" spans="4:10" customFormat="1" x14ac:dyDescent="0.2">
      <c r="D67" s="8"/>
      <c r="F67" s="8"/>
      <c r="H67" s="8"/>
      <c r="J67" s="8"/>
    </row>
    <row r="68" spans="4:10" customFormat="1" x14ac:dyDescent="0.2">
      <c r="D68" s="8"/>
      <c r="F68" s="8"/>
      <c r="H68" s="8"/>
      <c r="J68" s="8"/>
    </row>
    <row r="69" spans="4:10" customFormat="1" x14ac:dyDescent="0.2">
      <c r="D69" s="8"/>
      <c r="F69" s="8"/>
      <c r="H69" s="8"/>
      <c r="J69" s="8"/>
    </row>
    <row r="70" spans="4:10" customFormat="1" x14ac:dyDescent="0.2">
      <c r="D70" s="8"/>
      <c r="F70" s="8"/>
      <c r="H70" s="8"/>
      <c r="J70" s="8"/>
    </row>
    <row r="71" spans="4:10" customFormat="1" x14ac:dyDescent="0.2">
      <c r="D71" s="8"/>
      <c r="F71" s="8"/>
      <c r="H71" s="8"/>
      <c r="J71" s="8"/>
    </row>
    <row r="72" spans="4:10" customFormat="1" x14ac:dyDescent="0.2">
      <c r="D72" s="8"/>
      <c r="F72" s="8"/>
      <c r="H72" s="8"/>
      <c r="J72" s="8"/>
    </row>
    <row r="73" spans="4:10" customFormat="1" x14ac:dyDescent="0.2">
      <c r="D73" s="8"/>
      <c r="F73" s="8"/>
      <c r="H73" s="8"/>
      <c r="J73" s="8"/>
    </row>
    <row r="74" spans="4:10" customFormat="1" x14ac:dyDescent="0.2">
      <c r="D74" s="8"/>
      <c r="F74" s="8"/>
      <c r="H74" s="8"/>
      <c r="J74" s="8"/>
    </row>
    <row r="75" spans="4:10" customFormat="1" x14ac:dyDescent="0.2">
      <c r="D75" s="8"/>
      <c r="F75" s="8"/>
      <c r="H75" s="8"/>
      <c r="J75" s="8"/>
    </row>
    <row r="76" spans="4:10" customFormat="1" x14ac:dyDescent="0.2">
      <c r="D76" s="8"/>
      <c r="F76" s="8"/>
      <c r="H76" s="8"/>
      <c r="J76" s="8"/>
    </row>
    <row r="77" spans="4:10" customFormat="1" x14ac:dyDescent="0.2">
      <c r="D77" s="8"/>
      <c r="F77" s="8"/>
      <c r="H77" s="8"/>
      <c r="J77" s="8"/>
    </row>
    <row r="78" spans="4:10" customFormat="1" x14ac:dyDescent="0.2">
      <c r="D78" s="8"/>
      <c r="F78" s="8"/>
      <c r="H78" s="8"/>
      <c r="J78" s="8"/>
    </row>
    <row r="79" spans="4:10" customFormat="1" x14ac:dyDescent="0.2">
      <c r="D79" s="8"/>
      <c r="F79" s="8"/>
      <c r="H79" s="8"/>
      <c r="J79" s="8"/>
    </row>
    <row r="80" spans="4:10" customFormat="1" x14ac:dyDescent="0.2">
      <c r="D80" s="8"/>
      <c r="F80" s="8"/>
      <c r="H80" s="8"/>
      <c r="J80" s="8"/>
    </row>
    <row r="81" spans="4:10" customFormat="1" x14ac:dyDescent="0.2">
      <c r="D81" s="8"/>
      <c r="F81" s="8"/>
      <c r="H81" s="8"/>
      <c r="J81" s="8"/>
    </row>
    <row r="82" spans="4:10" customFormat="1" x14ac:dyDescent="0.2">
      <c r="D82" s="8"/>
      <c r="F82" s="8"/>
      <c r="H82" s="8"/>
      <c r="J82" s="8"/>
    </row>
    <row r="83" spans="4:10" customFormat="1" x14ac:dyDescent="0.2">
      <c r="D83" s="8"/>
      <c r="F83" s="8"/>
      <c r="H83" s="8"/>
      <c r="J83" s="8"/>
    </row>
    <row r="84" spans="4:10" customFormat="1" x14ac:dyDescent="0.2">
      <c r="D84" s="8"/>
      <c r="F84" s="8"/>
      <c r="H84" s="8"/>
      <c r="J84" s="8"/>
    </row>
    <row r="85" spans="4:10" customFormat="1" x14ac:dyDescent="0.2">
      <c r="D85" s="8"/>
      <c r="F85" s="8"/>
      <c r="H85" s="8"/>
      <c r="J85" s="8"/>
    </row>
    <row r="86" spans="4:10" customFormat="1" x14ac:dyDescent="0.2">
      <c r="D86" s="8"/>
      <c r="F86" s="8"/>
      <c r="H86" s="8"/>
      <c r="J86" s="8"/>
    </row>
    <row r="87" spans="4:10" customFormat="1" x14ac:dyDescent="0.2">
      <c r="D87" s="8"/>
      <c r="F87" s="8"/>
      <c r="H87" s="8"/>
      <c r="J87" s="8"/>
    </row>
    <row r="88" spans="4:10" customFormat="1" x14ac:dyDescent="0.2">
      <c r="D88" s="8"/>
      <c r="F88" s="8"/>
      <c r="H88" s="8"/>
      <c r="J88" s="8"/>
    </row>
    <row r="89" spans="4:10" customFormat="1" x14ac:dyDescent="0.2">
      <c r="D89" s="8"/>
      <c r="F89" s="8"/>
      <c r="H89" s="8"/>
      <c r="J89" s="8"/>
    </row>
    <row r="90" spans="4:10" customFormat="1" x14ac:dyDescent="0.2">
      <c r="D90" s="8"/>
      <c r="F90" s="8"/>
      <c r="H90" s="8"/>
      <c r="J90" s="8"/>
    </row>
    <row r="91" spans="4:10" customFormat="1" x14ac:dyDescent="0.2">
      <c r="D91" s="8"/>
      <c r="F91" s="8"/>
      <c r="H91" s="8"/>
      <c r="J91" s="8"/>
    </row>
    <row r="92" spans="4:10" customFormat="1" x14ac:dyDescent="0.2">
      <c r="D92" s="8"/>
      <c r="F92" s="8"/>
      <c r="H92" s="8"/>
      <c r="J92" s="8"/>
    </row>
    <row r="93" spans="4:10" customFormat="1" x14ac:dyDescent="0.2">
      <c r="D93" s="8"/>
      <c r="F93" s="8"/>
      <c r="H93" s="8"/>
      <c r="J93" s="8"/>
    </row>
    <row r="94" spans="4:10" customFormat="1" x14ac:dyDescent="0.2">
      <c r="D94" s="8"/>
      <c r="F94" s="8"/>
      <c r="H94" s="8"/>
      <c r="J94" s="8"/>
    </row>
    <row r="95" spans="4:10" customFormat="1" x14ac:dyDescent="0.2">
      <c r="D95" s="8"/>
      <c r="F95" s="8"/>
      <c r="H95" s="8"/>
      <c r="J95" s="8"/>
    </row>
    <row r="96" spans="4:10" customFormat="1" x14ac:dyDescent="0.2">
      <c r="D96" s="8"/>
      <c r="F96" s="8"/>
      <c r="H96" s="8"/>
      <c r="J96" s="8"/>
    </row>
    <row r="97" spans="4:10" customFormat="1" x14ac:dyDescent="0.2">
      <c r="D97" s="8"/>
      <c r="F97" s="8"/>
      <c r="H97" s="8"/>
      <c r="J97" s="8"/>
    </row>
    <row r="98" spans="4:10" customFormat="1" x14ac:dyDescent="0.2">
      <c r="D98" s="8"/>
      <c r="F98" s="8"/>
      <c r="H98" s="8"/>
      <c r="J98" s="8"/>
    </row>
    <row r="99" spans="4:10" customFormat="1" x14ac:dyDescent="0.2">
      <c r="D99" s="8"/>
      <c r="F99" s="8"/>
      <c r="H99" s="8"/>
      <c r="J99" s="8"/>
    </row>
    <row r="100" spans="4:10" customFormat="1" x14ac:dyDescent="0.2">
      <c r="D100" s="8"/>
      <c r="F100" s="8"/>
      <c r="H100" s="8"/>
      <c r="J100" s="8"/>
    </row>
    <row r="101" spans="4:10" customFormat="1" x14ac:dyDescent="0.2">
      <c r="D101" s="8"/>
      <c r="F101" s="8"/>
      <c r="H101" s="8"/>
      <c r="J101" s="8"/>
    </row>
    <row r="102" spans="4:10" customFormat="1" x14ac:dyDescent="0.2">
      <c r="D102" s="8"/>
      <c r="F102" s="8"/>
      <c r="H102" s="8"/>
      <c r="J102" s="8"/>
    </row>
    <row r="103" spans="4:10" customFormat="1" x14ac:dyDescent="0.2">
      <c r="D103" s="8"/>
      <c r="F103" s="8"/>
      <c r="H103" s="8"/>
      <c r="J103" s="8"/>
    </row>
    <row r="104" spans="4:10" customFormat="1" x14ac:dyDescent="0.2">
      <c r="D104" s="8"/>
      <c r="F104" s="8"/>
      <c r="H104" s="8"/>
      <c r="J104" s="8"/>
    </row>
    <row r="105" spans="4:10" customFormat="1" x14ac:dyDescent="0.2">
      <c r="D105" s="8"/>
      <c r="F105" s="8"/>
      <c r="H105" s="8"/>
      <c r="J105" s="8"/>
    </row>
    <row r="106" spans="4:10" customFormat="1" x14ac:dyDescent="0.2">
      <c r="D106" s="8"/>
      <c r="F106" s="8"/>
      <c r="H106" s="8"/>
      <c r="J106" s="8"/>
    </row>
    <row r="107" spans="4:10" customFormat="1" x14ac:dyDescent="0.2">
      <c r="D107" s="8"/>
      <c r="F107" s="8"/>
      <c r="H107" s="8"/>
      <c r="J107" s="8"/>
    </row>
    <row r="108" spans="4:10" customFormat="1" x14ac:dyDescent="0.2">
      <c r="D108" s="8"/>
      <c r="F108" s="8"/>
      <c r="H108" s="8"/>
      <c r="J108" s="8"/>
    </row>
    <row r="109" spans="4:10" customFormat="1" x14ac:dyDescent="0.2">
      <c r="D109" s="8"/>
      <c r="F109" s="8"/>
      <c r="H109" s="8"/>
      <c r="J109" s="8"/>
    </row>
    <row r="110" spans="4:10" customFormat="1" x14ac:dyDescent="0.2">
      <c r="D110" s="8"/>
      <c r="F110" s="8"/>
      <c r="H110" s="8"/>
      <c r="J110" s="8"/>
    </row>
    <row r="111" spans="4:10" customFormat="1" x14ac:dyDescent="0.2">
      <c r="D111" s="8"/>
      <c r="F111" s="8"/>
      <c r="H111" s="8"/>
      <c r="J111" s="8"/>
    </row>
    <row r="112" spans="4:10" customFormat="1" x14ac:dyDescent="0.2">
      <c r="D112" s="8"/>
      <c r="F112" s="8"/>
      <c r="H112" s="8"/>
      <c r="J112" s="8"/>
    </row>
    <row r="113" spans="4:10" customFormat="1" x14ac:dyDescent="0.2">
      <c r="D113" s="8"/>
      <c r="F113" s="8"/>
      <c r="H113" s="8"/>
      <c r="J113" s="8"/>
    </row>
    <row r="114" spans="4:10" customFormat="1" x14ac:dyDescent="0.2">
      <c r="D114" s="8"/>
      <c r="F114" s="8"/>
      <c r="H114" s="8"/>
      <c r="J114" s="8"/>
    </row>
    <row r="115" spans="4:10" customFormat="1" x14ac:dyDescent="0.2">
      <c r="D115" s="8"/>
      <c r="F115" s="8"/>
      <c r="H115" s="8"/>
      <c r="J115" s="8"/>
    </row>
    <row r="116" spans="4:10" customFormat="1" x14ac:dyDescent="0.2">
      <c r="D116" s="8"/>
      <c r="F116" s="8"/>
      <c r="H116" s="8"/>
      <c r="J116" s="8"/>
    </row>
    <row r="117" spans="4:10" customFormat="1" x14ac:dyDescent="0.2">
      <c r="D117" s="8"/>
      <c r="F117" s="8"/>
      <c r="H117" s="8"/>
      <c r="J117" s="8"/>
    </row>
    <row r="118" spans="4:10" customFormat="1" x14ac:dyDescent="0.2">
      <c r="D118" s="8"/>
      <c r="F118" s="8"/>
      <c r="H118" s="8"/>
      <c r="J118" s="8"/>
    </row>
    <row r="119" spans="4:10" customFormat="1" x14ac:dyDescent="0.2">
      <c r="D119" s="8"/>
      <c r="F119" s="8"/>
      <c r="H119" s="8"/>
      <c r="J119" s="8"/>
    </row>
    <row r="120" spans="4:10" customFormat="1" x14ac:dyDescent="0.2">
      <c r="D120" s="8"/>
      <c r="F120" s="8"/>
      <c r="H120" s="8"/>
      <c r="J120" s="8"/>
    </row>
    <row r="121" spans="4:10" customFormat="1" x14ac:dyDescent="0.2">
      <c r="D121" s="8"/>
      <c r="F121" s="8"/>
      <c r="H121" s="8"/>
      <c r="J121" s="8"/>
    </row>
    <row r="122" spans="4:10" customFormat="1" x14ac:dyDescent="0.2">
      <c r="D122" s="8"/>
      <c r="F122" s="8"/>
      <c r="H122" s="8"/>
      <c r="J122" s="8"/>
    </row>
    <row r="123" spans="4:10" customFormat="1" x14ac:dyDescent="0.2">
      <c r="D123" s="8"/>
      <c r="F123" s="8"/>
      <c r="H123" s="8"/>
      <c r="J123" s="8"/>
    </row>
    <row r="124" spans="4:10" customFormat="1" x14ac:dyDescent="0.2">
      <c r="D124" s="8"/>
      <c r="F124" s="8"/>
      <c r="H124" s="8"/>
      <c r="J124" s="8"/>
    </row>
    <row r="125" spans="4:10" customFormat="1" x14ac:dyDescent="0.2">
      <c r="D125" s="8"/>
      <c r="F125" s="8"/>
      <c r="H125" s="8"/>
      <c r="J125" s="8"/>
    </row>
    <row r="126" spans="4:10" customFormat="1" x14ac:dyDescent="0.2">
      <c r="D126" s="8"/>
      <c r="F126" s="8"/>
      <c r="H126" s="8"/>
      <c r="J126" s="8"/>
    </row>
    <row r="127" spans="4:10" customFormat="1" x14ac:dyDescent="0.2">
      <c r="D127" s="8"/>
      <c r="F127" s="8"/>
      <c r="H127" s="8"/>
      <c r="J127" s="8"/>
    </row>
    <row r="128" spans="4:10" customFormat="1" x14ac:dyDescent="0.2">
      <c r="D128" s="8"/>
      <c r="F128" s="8"/>
      <c r="H128" s="8"/>
      <c r="J128" s="8"/>
    </row>
    <row r="129" spans="4:10" customFormat="1" x14ac:dyDescent="0.2">
      <c r="D129" s="8"/>
      <c r="F129" s="8"/>
      <c r="H129" s="8"/>
      <c r="J129" s="8"/>
    </row>
    <row r="130" spans="4:10" customFormat="1" x14ac:dyDescent="0.2">
      <c r="D130" s="8"/>
      <c r="F130" s="8"/>
      <c r="H130" s="8"/>
      <c r="J130" s="8"/>
    </row>
    <row r="131" spans="4:10" customFormat="1" x14ac:dyDescent="0.2">
      <c r="D131" s="8"/>
      <c r="F131" s="8"/>
      <c r="H131" s="8"/>
      <c r="J131" s="8"/>
    </row>
    <row r="132" spans="4:10" customFormat="1" x14ac:dyDescent="0.2">
      <c r="D132" s="8"/>
      <c r="F132" s="8"/>
      <c r="H132" s="8"/>
      <c r="J132" s="8"/>
    </row>
    <row r="133" spans="4:10" customFormat="1" x14ac:dyDescent="0.2">
      <c r="D133" s="8"/>
      <c r="F133" s="8"/>
      <c r="H133" s="8"/>
      <c r="J133" s="8"/>
    </row>
    <row r="134" spans="4:10" customFormat="1" x14ac:dyDescent="0.2">
      <c r="D134" s="8"/>
      <c r="F134" s="8"/>
      <c r="H134" s="8"/>
      <c r="J134" s="8"/>
    </row>
    <row r="135" spans="4:10" customFormat="1" x14ac:dyDescent="0.2">
      <c r="D135" s="8"/>
      <c r="F135" s="8"/>
      <c r="H135" s="8"/>
      <c r="J135" s="8"/>
    </row>
    <row r="136" spans="4:10" customFormat="1" x14ac:dyDescent="0.2">
      <c r="D136" s="8"/>
      <c r="F136" s="8"/>
      <c r="H136" s="8"/>
      <c r="J136" s="8"/>
    </row>
    <row r="137" spans="4:10" customFormat="1" x14ac:dyDescent="0.2">
      <c r="D137" s="8"/>
      <c r="F137" s="8"/>
      <c r="H137" s="8"/>
      <c r="J137" s="8"/>
    </row>
    <row r="138" spans="4:10" customFormat="1" x14ac:dyDescent="0.2">
      <c r="D138" s="8"/>
      <c r="F138" s="8"/>
      <c r="H138" s="8"/>
      <c r="J138" s="8"/>
    </row>
    <row r="139" spans="4:10" customFormat="1" x14ac:dyDescent="0.2">
      <c r="D139" s="8"/>
      <c r="F139" s="8"/>
      <c r="H139" s="8"/>
      <c r="J139" s="8"/>
    </row>
    <row r="140" spans="4:10" customFormat="1" x14ac:dyDescent="0.2">
      <c r="D140" s="8"/>
      <c r="F140" s="8"/>
      <c r="H140" s="8"/>
      <c r="J140" s="8"/>
    </row>
    <row r="141" spans="4:10" customFormat="1" x14ac:dyDescent="0.2">
      <c r="D141" s="8"/>
      <c r="F141" s="8"/>
      <c r="H141" s="8"/>
      <c r="J141" s="8"/>
    </row>
    <row r="142" spans="4:10" customFormat="1" x14ac:dyDescent="0.2">
      <c r="D142" s="8"/>
      <c r="F142" s="8"/>
      <c r="H142" s="8"/>
      <c r="J142" s="8"/>
    </row>
    <row r="143" spans="4:10" customFormat="1" x14ac:dyDescent="0.2">
      <c r="D143" s="8"/>
      <c r="F143" s="8"/>
      <c r="H143" s="8"/>
      <c r="J143" s="8"/>
    </row>
    <row r="144" spans="4:10" customFormat="1" x14ac:dyDescent="0.2">
      <c r="D144" s="8"/>
      <c r="F144" s="8"/>
      <c r="H144" s="8"/>
      <c r="J144" s="8"/>
    </row>
    <row r="145" spans="4:10" customFormat="1" x14ac:dyDescent="0.2">
      <c r="D145" s="8"/>
      <c r="F145" s="8"/>
      <c r="H145" s="8"/>
      <c r="J145" s="8"/>
    </row>
    <row r="146" spans="4:10" customFormat="1" x14ac:dyDescent="0.2">
      <c r="D146" s="8"/>
      <c r="F146" s="8"/>
      <c r="H146" s="8"/>
      <c r="J146" s="8"/>
    </row>
    <row r="147" spans="4:10" customFormat="1" x14ac:dyDescent="0.2">
      <c r="D147" s="8"/>
      <c r="F147" s="8"/>
      <c r="H147" s="8"/>
      <c r="J147" s="8"/>
    </row>
    <row r="148" spans="4:10" customFormat="1" x14ac:dyDescent="0.2">
      <c r="D148" s="8"/>
      <c r="F148" s="8"/>
      <c r="H148" s="8"/>
      <c r="J148" s="8"/>
    </row>
    <row r="149" spans="4:10" customFormat="1" x14ac:dyDescent="0.2">
      <c r="D149" s="8"/>
      <c r="F149" s="8"/>
      <c r="H149" s="8"/>
      <c r="J149" s="8"/>
    </row>
    <row r="150" spans="4:10" customFormat="1" x14ac:dyDescent="0.2">
      <c r="D150" s="8"/>
      <c r="F150" s="8"/>
      <c r="H150" s="8"/>
      <c r="J150" s="8"/>
    </row>
    <row r="151" spans="4:10" customFormat="1" x14ac:dyDescent="0.2">
      <c r="D151" s="8"/>
      <c r="F151" s="8"/>
      <c r="H151" s="8"/>
      <c r="J151" s="8"/>
    </row>
    <row r="152" spans="4:10" customFormat="1" x14ac:dyDescent="0.2">
      <c r="D152" s="8"/>
      <c r="F152" s="8"/>
      <c r="H152" s="8"/>
      <c r="J152" s="8"/>
    </row>
    <row r="153" spans="4:10" customFormat="1" x14ac:dyDescent="0.2">
      <c r="D153" s="8"/>
      <c r="F153" s="8"/>
      <c r="H153" s="8"/>
      <c r="J153" s="8"/>
    </row>
    <row r="154" spans="4:10" customFormat="1" x14ac:dyDescent="0.2">
      <c r="D154" s="8"/>
      <c r="F154" s="8"/>
      <c r="H154" s="8"/>
      <c r="J154" s="8"/>
    </row>
    <row r="155" spans="4:10" customFormat="1" x14ac:dyDescent="0.2">
      <c r="D155" s="8"/>
      <c r="F155" s="8"/>
      <c r="H155" s="8"/>
      <c r="J155" s="8"/>
    </row>
    <row r="156" spans="4:10" customFormat="1" x14ac:dyDescent="0.2">
      <c r="D156" s="8"/>
      <c r="F156" s="8"/>
      <c r="H156" s="8"/>
      <c r="J156" s="8"/>
    </row>
    <row r="157" spans="4:10" customFormat="1" x14ac:dyDescent="0.2">
      <c r="D157" s="8"/>
      <c r="F157" s="8"/>
      <c r="H157" s="8"/>
      <c r="J157" s="8"/>
    </row>
    <row r="158" spans="4:10" customFormat="1" x14ac:dyDescent="0.2">
      <c r="D158" s="8"/>
      <c r="F158" s="8"/>
      <c r="H158" s="8"/>
      <c r="J158" s="8"/>
    </row>
    <row r="159" spans="4:10" customFormat="1" x14ac:dyDescent="0.2">
      <c r="D159" s="8"/>
      <c r="F159" s="8"/>
      <c r="H159" s="8"/>
      <c r="J159" s="8"/>
    </row>
    <row r="160" spans="4:10" customFormat="1" x14ac:dyDescent="0.2">
      <c r="D160" s="8"/>
      <c r="F160" s="8"/>
      <c r="H160" s="8"/>
      <c r="J160" s="8"/>
    </row>
    <row r="161" spans="4:10" customFormat="1" x14ac:dyDescent="0.2">
      <c r="D161" s="8"/>
      <c r="F161" s="8"/>
      <c r="H161" s="8"/>
      <c r="J161" s="8"/>
    </row>
    <row r="162" spans="4:10" customFormat="1" x14ac:dyDescent="0.2">
      <c r="D162" s="8"/>
      <c r="F162" s="8"/>
      <c r="H162" s="8"/>
      <c r="J162" s="8"/>
    </row>
    <row r="163" spans="4:10" customFormat="1" x14ac:dyDescent="0.2">
      <c r="D163" s="8"/>
      <c r="F163" s="8"/>
      <c r="H163" s="8"/>
      <c r="J163" s="8"/>
    </row>
    <row r="164" spans="4:10" customFormat="1" x14ac:dyDescent="0.2">
      <c r="D164" s="8"/>
      <c r="F164" s="8"/>
      <c r="H164" s="8"/>
      <c r="J164" s="8"/>
    </row>
    <row r="165" spans="4:10" customFormat="1" x14ac:dyDescent="0.2">
      <c r="D165" s="8"/>
      <c r="F165" s="8"/>
      <c r="H165" s="8"/>
      <c r="J165" s="8"/>
    </row>
    <row r="166" spans="4:10" customFormat="1" x14ac:dyDescent="0.2">
      <c r="D166" s="8"/>
      <c r="F166" s="8"/>
      <c r="H166" s="8"/>
      <c r="J166" s="8"/>
    </row>
    <row r="167" spans="4:10" customFormat="1" x14ac:dyDescent="0.2">
      <c r="D167" s="8"/>
      <c r="F167" s="8"/>
      <c r="H167" s="8"/>
      <c r="J167" s="8"/>
    </row>
    <row r="168" spans="4:10" customFormat="1" x14ac:dyDescent="0.2">
      <c r="D168" s="8"/>
      <c r="F168" s="8"/>
      <c r="H168" s="8"/>
      <c r="J168" s="8"/>
    </row>
    <row r="169" spans="4:10" customFormat="1" x14ac:dyDescent="0.2">
      <c r="D169" s="8"/>
      <c r="F169" s="8"/>
      <c r="H169" s="8"/>
      <c r="J169" s="8"/>
    </row>
    <row r="170" spans="4:10" customFormat="1" x14ac:dyDescent="0.2">
      <c r="D170" s="8"/>
      <c r="F170" s="8"/>
      <c r="H170" s="8"/>
      <c r="J170" s="8"/>
    </row>
    <row r="171" spans="4:10" customFormat="1" x14ac:dyDescent="0.2">
      <c r="D171" s="8"/>
      <c r="F171" s="8"/>
      <c r="H171" s="8"/>
      <c r="J171" s="8"/>
    </row>
    <row r="172" spans="4:10" customFormat="1" x14ac:dyDescent="0.2">
      <c r="D172" s="8"/>
      <c r="F172" s="8"/>
      <c r="H172" s="8"/>
      <c r="J172" s="8"/>
    </row>
    <row r="173" spans="4:10" customFormat="1" x14ac:dyDescent="0.2">
      <c r="D173" s="8"/>
      <c r="F173" s="8"/>
      <c r="H173" s="8"/>
      <c r="J173" s="8"/>
    </row>
    <row r="174" spans="4:10" customFormat="1" x14ac:dyDescent="0.2">
      <c r="D174" s="8"/>
      <c r="F174" s="8"/>
      <c r="H174" s="8"/>
      <c r="J174" s="8"/>
    </row>
    <row r="175" spans="4:10" customFormat="1" x14ac:dyDescent="0.2">
      <c r="D175" s="8"/>
      <c r="F175" s="8"/>
      <c r="H175" s="8"/>
      <c r="J175" s="8"/>
    </row>
    <row r="176" spans="4:10" customFormat="1" x14ac:dyDescent="0.2">
      <c r="D176" s="8"/>
      <c r="F176" s="8"/>
      <c r="H176" s="8"/>
      <c r="J176" s="8"/>
    </row>
    <row r="177" spans="4:10" customFormat="1" x14ac:dyDescent="0.2">
      <c r="D177" s="8"/>
      <c r="F177" s="8"/>
      <c r="H177" s="8"/>
      <c r="J177" s="8"/>
    </row>
    <row r="178" spans="4:10" customFormat="1" x14ac:dyDescent="0.2">
      <c r="D178" s="8"/>
      <c r="F178" s="8"/>
      <c r="H178" s="8"/>
      <c r="J178" s="8"/>
    </row>
    <row r="179" spans="4:10" customFormat="1" x14ac:dyDescent="0.2">
      <c r="D179" s="8"/>
      <c r="F179" s="8"/>
      <c r="H179" s="8"/>
      <c r="J179" s="8"/>
    </row>
    <row r="180" spans="4:10" customFormat="1" x14ac:dyDescent="0.2">
      <c r="D180" s="8"/>
      <c r="F180" s="8"/>
      <c r="H180" s="8"/>
      <c r="J180" s="8"/>
    </row>
    <row r="181" spans="4:10" customFormat="1" x14ac:dyDescent="0.2">
      <c r="D181" s="8"/>
      <c r="F181" s="8"/>
      <c r="H181" s="8"/>
      <c r="J181" s="8"/>
    </row>
    <row r="182" spans="4:10" customFormat="1" x14ac:dyDescent="0.2">
      <c r="D182" s="8"/>
      <c r="F182" s="8"/>
      <c r="H182" s="8"/>
      <c r="J182" s="8"/>
    </row>
    <row r="183" spans="4:10" customFormat="1" x14ac:dyDescent="0.2">
      <c r="D183" s="8"/>
      <c r="F183" s="8"/>
      <c r="H183" s="8"/>
      <c r="J183" s="8"/>
    </row>
    <row r="184" spans="4:10" customFormat="1" x14ac:dyDescent="0.2">
      <c r="D184" s="8"/>
      <c r="F184" s="8"/>
      <c r="H184" s="8"/>
      <c r="J184" s="8"/>
    </row>
    <row r="185" spans="4:10" customFormat="1" x14ac:dyDescent="0.2">
      <c r="D185" s="8"/>
      <c r="F185" s="8"/>
      <c r="H185" s="8"/>
      <c r="J185" s="8"/>
    </row>
    <row r="186" spans="4:10" customFormat="1" x14ac:dyDescent="0.2">
      <c r="D186" s="8"/>
      <c r="F186" s="8"/>
      <c r="H186" s="8"/>
      <c r="J186" s="8"/>
    </row>
    <row r="187" spans="4:10" customFormat="1" x14ac:dyDescent="0.2">
      <c r="D187" s="8"/>
      <c r="F187" s="8"/>
      <c r="H187" s="8"/>
      <c r="J187" s="8"/>
    </row>
    <row r="188" spans="4:10" customFormat="1" x14ac:dyDescent="0.2">
      <c r="D188" s="8"/>
      <c r="F188" s="8"/>
      <c r="H188" s="8"/>
      <c r="J188" s="8"/>
    </row>
    <row r="189" spans="4:10" customFormat="1" x14ac:dyDescent="0.2">
      <c r="D189" s="8"/>
      <c r="F189" s="8"/>
      <c r="H189" s="8"/>
      <c r="J189" s="8"/>
    </row>
    <row r="190" spans="4:10" customFormat="1" x14ac:dyDescent="0.2">
      <c r="D190" s="8"/>
      <c r="F190" s="8"/>
      <c r="H190" s="8"/>
      <c r="J190" s="8"/>
    </row>
    <row r="191" spans="4:10" customFormat="1" x14ac:dyDescent="0.2">
      <c r="D191" s="8"/>
      <c r="F191" s="8"/>
      <c r="H191" s="8"/>
      <c r="J191" s="8"/>
    </row>
    <row r="192" spans="4:10" customFormat="1" x14ac:dyDescent="0.2">
      <c r="D192" s="8"/>
      <c r="F192" s="8"/>
      <c r="H192" s="8"/>
      <c r="J192" s="8"/>
    </row>
    <row r="193" spans="4:10" customFormat="1" x14ac:dyDescent="0.2">
      <c r="D193" s="8"/>
      <c r="F193" s="8"/>
      <c r="H193" s="8"/>
      <c r="J193" s="8"/>
    </row>
    <row r="194" spans="4:10" customFormat="1" x14ac:dyDescent="0.2">
      <c r="D194" s="8"/>
      <c r="F194" s="8"/>
      <c r="H194" s="8"/>
      <c r="J194" s="8"/>
    </row>
    <row r="195" spans="4:10" customFormat="1" x14ac:dyDescent="0.2">
      <c r="D195" s="8"/>
      <c r="F195" s="8"/>
      <c r="H195" s="8"/>
      <c r="J195" s="8"/>
    </row>
    <row r="196" spans="4:10" customFormat="1" x14ac:dyDescent="0.2">
      <c r="D196" s="8"/>
      <c r="F196" s="8"/>
      <c r="H196" s="8"/>
      <c r="J196" s="8"/>
    </row>
    <row r="197" spans="4:10" customFormat="1" x14ac:dyDescent="0.2">
      <c r="D197" s="8"/>
      <c r="F197" s="8"/>
      <c r="H197" s="8"/>
      <c r="J197" s="8"/>
    </row>
    <row r="198" spans="4:10" customFormat="1" x14ac:dyDescent="0.2">
      <c r="D198" s="8"/>
      <c r="F198" s="8"/>
      <c r="H198" s="8"/>
      <c r="J198" s="8"/>
    </row>
    <row r="199" spans="4:10" customFormat="1" x14ac:dyDescent="0.2">
      <c r="D199" s="8"/>
      <c r="F199" s="8"/>
      <c r="H199" s="8"/>
      <c r="J199" s="8"/>
    </row>
    <row r="200" spans="4:10" customFormat="1" x14ac:dyDescent="0.2">
      <c r="D200" s="8"/>
      <c r="F200" s="8"/>
      <c r="H200" s="8"/>
      <c r="J200" s="8"/>
    </row>
    <row r="201" spans="4:10" customFormat="1" x14ac:dyDescent="0.2">
      <c r="D201" s="8"/>
      <c r="F201" s="8"/>
      <c r="H201" s="8"/>
      <c r="J201" s="8"/>
    </row>
    <row r="202" spans="4:10" customFormat="1" x14ac:dyDescent="0.2">
      <c r="D202" s="8"/>
      <c r="F202" s="8"/>
      <c r="H202" s="8"/>
      <c r="J202" s="8"/>
    </row>
    <row r="203" spans="4:10" customFormat="1" x14ac:dyDescent="0.2">
      <c r="D203" s="8"/>
      <c r="F203" s="8"/>
      <c r="H203" s="8"/>
      <c r="J203" s="8"/>
    </row>
    <row r="204" spans="4:10" customFormat="1" x14ac:dyDescent="0.2">
      <c r="D204" s="8"/>
      <c r="F204" s="8"/>
      <c r="H204" s="8"/>
      <c r="J204" s="8"/>
    </row>
    <row r="205" spans="4:10" customFormat="1" x14ac:dyDescent="0.2">
      <c r="D205" s="8"/>
      <c r="F205" s="8"/>
      <c r="H205" s="8"/>
      <c r="J205" s="8"/>
    </row>
    <row r="206" spans="4:10" customFormat="1" x14ac:dyDescent="0.2">
      <c r="D206" s="8"/>
      <c r="F206" s="8"/>
      <c r="H206" s="8"/>
      <c r="J206" s="8"/>
    </row>
    <row r="207" spans="4:10" customFormat="1" x14ac:dyDescent="0.2">
      <c r="D207" s="8"/>
      <c r="F207" s="8"/>
      <c r="H207" s="8"/>
      <c r="J207" s="8"/>
    </row>
    <row r="208" spans="4:10" customFormat="1" x14ac:dyDescent="0.2">
      <c r="D208" s="8"/>
      <c r="F208" s="8"/>
      <c r="H208" s="8"/>
      <c r="J208" s="8"/>
    </row>
    <row r="209" spans="4:10" customFormat="1" x14ac:dyDescent="0.2">
      <c r="D209" s="8"/>
      <c r="F209" s="8"/>
      <c r="H209" s="8"/>
      <c r="J209" s="8"/>
    </row>
    <row r="210" spans="4:10" customFormat="1" x14ac:dyDescent="0.2">
      <c r="D210" s="8"/>
      <c r="F210" s="8"/>
      <c r="H210" s="8"/>
      <c r="J210" s="8"/>
    </row>
    <row r="211" spans="4:10" customFormat="1" x14ac:dyDescent="0.2">
      <c r="D211" s="8"/>
      <c r="F211" s="8"/>
      <c r="H211" s="8"/>
      <c r="J211" s="8"/>
    </row>
    <row r="212" spans="4:10" customFormat="1" x14ac:dyDescent="0.2">
      <c r="D212" s="8"/>
      <c r="F212" s="8"/>
      <c r="H212" s="8"/>
      <c r="J212" s="8"/>
    </row>
    <row r="213" spans="4:10" customFormat="1" x14ac:dyDescent="0.2">
      <c r="D213" s="8"/>
      <c r="F213" s="8"/>
      <c r="H213" s="8"/>
      <c r="J213" s="8"/>
    </row>
    <row r="214" spans="4:10" customFormat="1" x14ac:dyDescent="0.2">
      <c r="D214" s="8"/>
      <c r="F214" s="8"/>
      <c r="H214" s="8"/>
      <c r="J214" s="8"/>
    </row>
    <row r="215" spans="4:10" customFormat="1" x14ac:dyDescent="0.2">
      <c r="D215" s="8"/>
      <c r="F215" s="8"/>
      <c r="H215" s="8"/>
      <c r="J215" s="8"/>
    </row>
    <row r="216" spans="4:10" customFormat="1" x14ac:dyDescent="0.2">
      <c r="D216" s="8"/>
      <c r="F216" s="8"/>
      <c r="H216" s="8"/>
      <c r="J216" s="8"/>
    </row>
    <row r="217" spans="4:10" customFormat="1" x14ac:dyDescent="0.2">
      <c r="D217" s="8"/>
      <c r="F217" s="8"/>
      <c r="H217" s="8"/>
      <c r="J217" s="8"/>
    </row>
    <row r="218" spans="4:10" customFormat="1" x14ac:dyDescent="0.2">
      <c r="D218" s="8"/>
      <c r="F218" s="8"/>
      <c r="H218" s="8"/>
      <c r="J218" s="8"/>
    </row>
    <row r="219" spans="4:10" customFormat="1" x14ac:dyDescent="0.2">
      <c r="D219" s="8"/>
      <c r="F219" s="8"/>
      <c r="H219" s="8"/>
      <c r="J219" s="8"/>
    </row>
    <row r="220" spans="4:10" customFormat="1" x14ac:dyDescent="0.2">
      <c r="D220" s="8"/>
      <c r="F220" s="8"/>
      <c r="H220" s="8"/>
      <c r="J220" s="8"/>
    </row>
    <row r="221" spans="4:10" customFormat="1" x14ac:dyDescent="0.2">
      <c r="D221" s="8"/>
      <c r="F221" s="8"/>
      <c r="H221" s="8"/>
      <c r="J221" s="8"/>
    </row>
    <row r="222" spans="4:10" customFormat="1" x14ac:dyDescent="0.2">
      <c r="D222" s="8"/>
      <c r="F222" s="8"/>
      <c r="H222" s="8"/>
      <c r="J222" s="8"/>
    </row>
    <row r="223" spans="4:10" customFormat="1" x14ac:dyDescent="0.2">
      <c r="D223" s="8"/>
      <c r="F223" s="8"/>
      <c r="H223" s="8"/>
      <c r="J223" s="8"/>
    </row>
    <row r="224" spans="4:10" customFormat="1" x14ac:dyDescent="0.2">
      <c r="D224" s="8"/>
      <c r="F224" s="8"/>
      <c r="H224" s="8"/>
      <c r="J224" s="8"/>
    </row>
    <row r="225" spans="4:10" customFormat="1" x14ac:dyDescent="0.2">
      <c r="D225" s="8"/>
      <c r="F225" s="8"/>
      <c r="H225" s="8"/>
      <c r="J225" s="8"/>
    </row>
    <row r="226" spans="4:10" customFormat="1" x14ac:dyDescent="0.2">
      <c r="D226" s="8"/>
      <c r="F226" s="8"/>
      <c r="H226" s="8"/>
      <c r="J226" s="8"/>
    </row>
    <row r="227" spans="4:10" customFormat="1" x14ac:dyDescent="0.2">
      <c r="D227" s="8"/>
      <c r="F227" s="8"/>
      <c r="H227" s="8"/>
      <c r="J227" s="8"/>
    </row>
    <row r="228" spans="4:10" customFormat="1" x14ac:dyDescent="0.2">
      <c r="D228" s="8"/>
      <c r="F228" s="8"/>
      <c r="H228" s="8"/>
      <c r="J228" s="8"/>
    </row>
    <row r="229" spans="4:10" customFormat="1" x14ac:dyDescent="0.2">
      <c r="D229" s="8"/>
      <c r="F229" s="8"/>
      <c r="H229" s="8"/>
      <c r="J229" s="8"/>
    </row>
    <row r="230" spans="4:10" customFormat="1" x14ac:dyDescent="0.2">
      <c r="D230" s="8"/>
      <c r="F230" s="8"/>
      <c r="H230" s="8"/>
      <c r="J230" s="8"/>
    </row>
    <row r="231" spans="4:10" customFormat="1" x14ac:dyDescent="0.2">
      <c r="D231" s="8"/>
      <c r="F231" s="8"/>
      <c r="H231" s="8"/>
      <c r="J231" s="8"/>
    </row>
    <row r="232" spans="4:10" customFormat="1" x14ac:dyDescent="0.2">
      <c r="D232" s="8"/>
      <c r="F232" s="8"/>
      <c r="H232" s="8"/>
      <c r="J232" s="8"/>
    </row>
    <row r="233" spans="4:10" customFormat="1" x14ac:dyDescent="0.2">
      <c r="D233" s="8"/>
      <c r="F233" s="8"/>
      <c r="H233" s="8"/>
      <c r="J233" s="8"/>
    </row>
    <row r="234" spans="4:10" customFormat="1" x14ac:dyDescent="0.2">
      <c r="D234" s="8"/>
      <c r="F234" s="8"/>
      <c r="H234" s="8"/>
      <c r="J234" s="8"/>
    </row>
    <row r="235" spans="4:10" customFormat="1" x14ac:dyDescent="0.2">
      <c r="D235" s="8"/>
      <c r="F235" s="8"/>
      <c r="H235" s="8"/>
      <c r="J235" s="8"/>
    </row>
    <row r="236" spans="4:10" customFormat="1" x14ac:dyDescent="0.2">
      <c r="D236" s="8"/>
      <c r="F236" s="8"/>
      <c r="H236" s="8"/>
      <c r="J236" s="8"/>
    </row>
    <row r="237" spans="4:10" customFormat="1" x14ac:dyDescent="0.2">
      <c r="D237" s="8"/>
      <c r="F237" s="8"/>
      <c r="H237" s="8"/>
      <c r="J237" s="8"/>
    </row>
    <row r="238" spans="4:10" customFormat="1" x14ac:dyDescent="0.2">
      <c r="D238" s="8"/>
      <c r="F238" s="8"/>
      <c r="H238" s="8"/>
      <c r="J238" s="8"/>
    </row>
    <row r="239" spans="4:10" customFormat="1" x14ac:dyDescent="0.2">
      <c r="D239" s="8"/>
      <c r="F239" s="8"/>
      <c r="H239" s="8"/>
      <c r="J239" s="8"/>
    </row>
    <row r="240" spans="4:10" customFormat="1" x14ac:dyDescent="0.2">
      <c r="D240" s="8"/>
      <c r="F240" s="8"/>
      <c r="H240" s="8"/>
      <c r="J240" s="8"/>
    </row>
    <row r="241" spans="4:10" customFormat="1" x14ac:dyDescent="0.2">
      <c r="D241" s="8"/>
      <c r="F241" s="8"/>
      <c r="H241" s="8"/>
      <c r="J241" s="8"/>
    </row>
    <row r="242" spans="4:10" customFormat="1" x14ac:dyDescent="0.2">
      <c r="D242" s="8"/>
      <c r="F242" s="8"/>
      <c r="H242" s="8"/>
      <c r="J242" s="8"/>
    </row>
    <row r="243" spans="4:10" customFormat="1" x14ac:dyDescent="0.2">
      <c r="D243" s="8"/>
      <c r="F243" s="8"/>
      <c r="H243" s="8"/>
      <c r="J243" s="8"/>
    </row>
    <row r="244" spans="4:10" customFormat="1" x14ac:dyDescent="0.2">
      <c r="D244" s="8"/>
      <c r="F244" s="8"/>
      <c r="H244" s="8"/>
      <c r="J244" s="8"/>
    </row>
    <row r="245" spans="4:10" customFormat="1" x14ac:dyDescent="0.2">
      <c r="D245" s="8"/>
      <c r="F245" s="8"/>
      <c r="H245" s="8"/>
      <c r="J245" s="8"/>
    </row>
    <row r="246" spans="4:10" customFormat="1" x14ac:dyDescent="0.2">
      <c r="D246" s="8"/>
      <c r="F246" s="8"/>
      <c r="H246" s="8"/>
      <c r="J246" s="8"/>
    </row>
    <row r="247" spans="4:10" customFormat="1" x14ac:dyDescent="0.2">
      <c r="D247" s="8"/>
      <c r="F247" s="8"/>
      <c r="H247" s="8"/>
      <c r="J247" s="8"/>
    </row>
    <row r="248" spans="4:10" customFormat="1" x14ac:dyDescent="0.2">
      <c r="D248" s="8"/>
      <c r="F248" s="8"/>
      <c r="H248" s="8"/>
      <c r="J248" s="8"/>
    </row>
    <row r="249" spans="4:10" customFormat="1" x14ac:dyDescent="0.2">
      <c r="D249" s="8"/>
      <c r="F249" s="8"/>
      <c r="H249" s="8"/>
      <c r="J249" s="8"/>
    </row>
    <row r="250" spans="4:10" customFormat="1" x14ac:dyDescent="0.2">
      <c r="D250" s="8"/>
      <c r="F250" s="8"/>
      <c r="H250" s="8"/>
      <c r="J250" s="8"/>
    </row>
    <row r="251" spans="4:10" customFormat="1" x14ac:dyDescent="0.2">
      <c r="D251" s="8"/>
      <c r="F251" s="8"/>
      <c r="H251" s="8"/>
      <c r="J251" s="8"/>
    </row>
    <row r="252" spans="4:10" customFormat="1" x14ac:dyDescent="0.2">
      <c r="D252" s="8"/>
      <c r="F252" s="8"/>
      <c r="H252" s="8"/>
      <c r="J252" s="8"/>
    </row>
    <row r="253" spans="4:10" customFormat="1" x14ac:dyDescent="0.2">
      <c r="D253" s="8"/>
      <c r="F253" s="8"/>
      <c r="H253" s="8"/>
      <c r="J253" s="8"/>
    </row>
    <row r="254" spans="4:10" customFormat="1" x14ac:dyDescent="0.2">
      <c r="D254" s="8"/>
      <c r="F254" s="8"/>
      <c r="H254" s="8"/>
      <c r="J254" s="8"/>
    </row>
    <row r="255" spans="4:10" customFormat="1" x14ac:dyDescent="0.2">
      <c r="D255" s="8"/>
      <c r="F255" s="8"/>
      <c r="H255" s="8"/>
      <c r="J255" s="8"/>
    </row>
    <row r="256" spans="4:10" customFormat="1" x14ac:dyDescent="0.2">
      <c r="D256" s="8"/>
      <c r="F256" s="8"/>
      <c r="H256" s="8"/>
      <c r="J256" s="8"/>
    </row>
    <row r="257" spans="4:10" customFormat="1" x14ac:dyDescent="0.2">
      <c r="D257" s="8"/>
      <c r="F257" s="8"/>
      <c r="H257" s="8"/>
      <c r="J257" s="8"/>
    </row>
    <row r="258" spans="4:10" customFormat="1" x14ac:dyDescent="0.2">
      <c r="D258" s="8"/>
      <c r="F258" s="8"/>
      <c r="H258" s="8"/>
      <c r="J258" s="8"/>
    </row>
    <row r="259" spans="4:10" customFormat="1" x14ac:dyDescent="0.2">
      <c r="D259" s="8"/>
      <c r="F259" s="8"/>
      <c r="H259" s="8"/>
      <c r="J259" s="8"/>
    </row>
    <row r="260" spans="4:10" customFormat="1" x14ac:dyDescent="0.2">
      <c r="D260" s="8"/>
      <c r="F260" s="8"/>
      <c r="H260" s="8"/>
      <c r="J260" s="8"/>
    </row>
    <row r="261" spans="4:10" customFormat="1" x14ac:dyDescent="0.2">
      <c r="D261" s="8"/>
      <c r="F261" s="8"/>
      <c r="H261" s="8"/>
      <c r="J261" s="8"/>
    </row>
    <row r="262" spans="4:10" customFormat="1" x14ac:dyDescent="0.2">
      <c r="D262" s="8"/>
      <c r="F262" s="8"/>
      <c r="H262" s="8"/>
      <c r="J262" s="8"/>
    </row>
    <row r="263" spans="4:10" customFormat="1" x14ac:dyDescent="0.2">
      <c r="D263" s="8"/>
      <c r="F263" s="8"/>
      <c r="H263" s="8"/>
      <c r="J263" s="8"/>
    </row>
    <row r="264" spans="4:10" customFormat="1" x14ac:dyDescent="0.2">
      <c r="D264" s="8"/>
      <c r="F264" s="8"/>
      <c r="H264" s="8"/>
      <c r="J264" s="8"/>
    </row>
    <row r="265" spans="4:10" customFormat="1" x14ac:dyDescent="0.2">
      <c r="D265" s="8"/>
      <c r="F265" s="8"/>
      <c r="H265" s="8"/>
      <c r="J265" s="8"/>
    </row>
    <row r="266" spans="4:10" customFormat="1" x14ac:dyDescent="0.2">
      <c r="D266" s="8"/>
      <c r="F266" s="8"/>
      <c r="H266" s="8"/>
      <c r="J266" s="8"/>
    </row>
    <row r="267" spans="4:10" customFormat="1" x14ac:dyDescent="0.2">
      <c r="D267" s="8"/>
      <c r="F267" s="8"/>
      <c r="H267" s="8"/>
      <c r="J267" s="8"/>
    </row>
    <row r="268" spans="4:10" customFormat="1" x14ac:dyDescent="0.2">
      <c r="D268" s="8"/>
      <c r="F268" s="8"/>
      <c r="H268" s="8"/>
      <c r="J268" s="8"/>
    </row>
    <row r="269" spans="4:10" customFormat="1" x14ac:dyDescent="0.2">
      <c r="D269" s="8"/>
      <c r="F269" s="8"/>
      <c r="H269" s="8"/>
      <c r="J269" s="8"/>
    </row>
    <row r="270" spans="4:10" customFormat="1" x14ac:dyDescent="0.2">
      <c r="D270" s="8"/>
      <c r="F270" s="8"/>
      <c r="H270" s="8"/>
      <c r="J270" s="8"/>
    </row>
    <row r="271" spans="4:10" customFormat="1" x14ac:dyDescent="0.2">
      <c r="D271" s="8"/>
      <c r="F271" s="8"/>
      <c r="H271" s="8"/>
      <c r="J271" s="8"/>
    </row>
    <row r="272" spans="4:10" customFormat="1" x14ac:dyDescent="0.2">
      <c r="D272" s="8"/>
      <c r="F272" s="8"/>
      <c r="H272" s="8"/>
      <c r="J272" s="8"/>
    </row>
    <row r="273" spans="4:10" customFormat="1" x14ac:dyDescent="0.2">
      <c r="D273" s="8"/>
      <c r="F273" s="8"/>
      <c r="H273" s="8"/>
      <c r="J273" s="8"/>
    </row>
    <row r="274" spans="4:10" customFormat="1" x14ac:dyDescent="0.2">
      <c r="D274" s="8"/>
      <c r="F274" s="8"/>
      <c r="H274" s="8"/>
      <c r="J274" s="8"/>
    </row>
    <row r="275" spans="4:10" customFormat="1" x14ac:dyDescent="0.2">
      <c r="D275" s="8"/>
      <c r="F275" s="8"/>
      <c r="H275" s="8"/>
      <c r="J275" s="8"/>
    </row>
    <row r="276" spans="4:10" customFormat="1" x14ac:dyDescent="0.2">
      <c r="D276" s="8"/>
      <c r="F276" s="8"/>
      <c r="H276" s="8"/>
      <c r="J276" s="8"/>
    </row>
    <row r="277" spans="4:10" customFormat="1" x14ac:dyDescent="0.2">
      <c r="D277" s="8"/>
      <c r="F277" s="8"/>
      <c r="H277" s="8"/>
      <c r="J277" s="8"/>
    </row>
    <row r="278" spans="4:10" customFormat="1" x14ac:dyDescent="0.2">
      <c r="D278" s="8"/>
      <c r="F278" s="8"/>
      <c r="H278" s="8"/>
      <c r="J278" s="8"/>
    </row>
    <row r="279" spans="4:10" customFormat="1" x14ac:dyDescent="0.2">
      <c r="D279" s="8"/>
      <c r="F279" s="8"/>
      <c r="H279" s="8"/>
      <c r="J279" s="8"/>
    </row>
    <row r="280" spans="4:10" customFormat="1" x14ac:dyDescent="0.2">
      <c r="D280" s="8"/>
      <c r="F280" s="8"/>
      <c r="H280" s="8"/>
      <c r="J280" s="8"/>
    </row>
    <row r="281" spans="4:10" customFormat="1" x14ac:dyDescent="0.2">
      <c r="D281" s="8"/>
      <c r="F281" s="8"/>
      <c r="H281" s="8"/>
      <c r="J281" s="8"/>
    </row>
    <row r="282" spans="4:10" customFormat="1" x14ac:dyDescent="0.2">
      <c r="D282" s="8"/>
      <c r="F282" s="8"/>
      <c r="H282" s="8"/>
      <c r="J282" s="8"/>
    </row>
    <row r="283" spans="4:10" customFormat="1" x14ac:dyDescent="0.2">
      <c r="D283" s="8"/>
      <c r="F283" s="8"/>
      <c r="H283" s="8"/>
      <c r="J283" s="8"/>
    </row>
    <row r="284" spans="4:10" customFormat="1" x14ac:dyDescent="0.2">
      <c r="D284" s="8"/>
      <c r="F284" s="8"/>
      <c r="H284" s="8"/>
      <c r="J284" s="8"/>
    </row>
    <row r="285" spans="4:10" customFormat="1" x14ac:dyDescent="0.2">
      <c r="D285" s="8"/>
      <c r="F285" s="8"/>
      <c r="H285" s="8"/>
      <c r="J285" s="8"/>
    </row>
    <row r="286" spans="4:10" customFormat="1" x14ac:dyDescent="0.2">
      <c r="D286" s="8"/>
      <c r="F286" s="8"/>
      <c r="H286" s="8"/>
      <c r="J286" s="8"/>
    </row>
    <row r="287" spans="4:10" customFormat="1" x14ac:dyDescent="0.2">
      <c r="D287" s="8"/>
      <c r="F287" s="8"/>
      <c r="H287" s="8"/>
      <c r="J287" s="8"/>
    </row>
    <row r="288" spans="4:10" customFormat="1" x14ac:dyDescent="0.2">
      <c r="D288" s="8"/>
      <c r="F288" s="8"/>
      <c r="H288" s="8"/>
      <c r="J288" s="8"/>
    </row>
    <row r="289" spans="4:10" customFormat="1" x14ac:dyDescent="0.2">
      <c r="D289" s="8"/>
      <c r="F289" s="8"/>
      <c r="H289" s="8"/>
      <c r="J289" s="8"/>
    </row>
    <row r="290" spans="4:10" customFormat="1" x14ac:dyDescent="0.2">
      <c r="D290" s="8"/>
      <c r="F290" s="8"/>
      <c r="H290" s="8"/>
      <c r="J290" s="8"/>
    </row>
    <row r="291" spans="4:10" customFormat="1" x14ac:dyDescent="0.2">
      <c r="D291" s="8"/>
      <c r="F291" s="8"/>
      <c r="H291" s="8"/>
      <c r="J291" s="8"/>
    </row>
    <row r="292" spans="4:10" customFormat="1" x14ac:dyDescent="0.2">
      <c r="D292" s="8"/>
      <c r="F292" s="8"/>
      <c r="H292" s="8"/>
      <c r="J292" s="8"/>
    </row>
    <row r="293" spans="4:10" customFormat="1" x14ac:dyDescent="0.2">
      <c r="D293" s="8"/>
      <c r="F293" s="8"/>
      <c r="H293" s="8"/>
      <c r="J293" s="8"/>
    </row>
    <row r="294" spans="4:10" customFormat="1" x14ac:dyDescent="0.2">
      <c r="D294" s="8"/>
      <c r="F294" s="8"/>
      <c r="H294" s="8"/>
      <c r="J294" s="8"/>
    </row>
    <row r="295" spans="4:10" customFormat="1" x14ac:dyDescent="0.2">
      <c r="D295" s="8"/>
      <c r="F295" s="8"/>
      <c r="H295" s="8"/>
      <c r="J295" s="8"/>
    </row>
    <row r="296" spans="4:10" customFormat="1" x14ac:dyDescent="0.2">
      <c r="D296" s="8"/>
      <c r="F296" s="8"/>
      <c r="H296" s="8"/>
      <c r="J296" s="8"/>
    </row>
    <row r="297" spans="4:10" customFormat="1" x14ac:dyDescent="0.2">
      <c r="D297" s="8"/>
      <c r="F297" s="8"/>
      <c r="H297" s="8"/>
      <c r="J297" s="8"/>
    </row>
    <row r="298" spans="4:10" customFormat="1" x14ac:dyDescent="0.2">
      <c r="D298" s="8"/>
      <c r="F298" s="8"/>
      <c r="H298" s="8"/>
      <c r="J298" s="8"/>
    </row>
    <row r="299" spans="4:10" customFormat="1" x14ac:dyDescent="0.2">
      <c r="D299" s="8"/>
      <c r="F299" s="8"/>
      <c r="H299" s="8"/>
      <c r="J299" s="8"/>
    </row>
    <row r="300" spans="4:10" customFormat="1" x14ac:dyDescent="0.2">
      <c r="D300" s="8"/>
      <c r="F300" s="8"/>
      <c r="H300" s="8"/>
      <c r="J300" s="8"/>
    </row>
    <row r="301" spans="4:10" customFormat="1" x14ac:dyDescent="0.2">
      <c r="D301" s="8"/>
      <c r="F301" s="8"/>
      <c r="H301" s="8"/>
      <c r="J301" s="8"/>
    </row>
    <row r="302" spans="4:10" customFormat="1" x14ac:dyDescent="0.2">
      <c r="D302" s="8"/>
      <c r="F302" s="8"/>
      <c r="H302" s="8"/>
      <c r="J302" s="8"/>
    </row>
    <row r="303" spans="4:10" customFormat="1" x14ac:dyDescent="0.2">
      <c r="D303" s="8"/>
      <c r="F303" s="8"/>
      <c r="H303" s="8"/>
      <c r="J303" s="8"/>
    </row>
    <row r="304" spans="4:10" customFormat="1" x14ac:dyDescent="0.2">
      <c r="D304" s="8"/>
      <c r="F304" s="8"/>
      <c r="H304" s="8"/>
      <c r="J304" s="8"/>
    </row>
    <row r="305" spans="4:10" customFormat="1" x14ac:dyDescent="0.2">
      <c r="D305" s="8"/>
      <c r="F305" s="8"/>
      <c r="H305" s="8"/>
      <c r="J305" s="8"/>
    </row>
    <row r="306" spans="4:10" customFormat="1" x14ac:dyDescent="0.2">
      <c r="D306" s="8"/>
      <c r="F306" s="8"/>
      <c r="H306" s="8"/>
      <c r="J306" s="8"/>
    </row>
    <row r="307" spans="4:10" customFormat="1" x14ac:dyDescent="0.2">
      <c r="D307" s="8"/>
      <c r="F307" s="8"/>
      <c r="H307" s="8"/>
      <c r="J307" s="8"/>
    </row>
    <row r="308" spans="4:10" customFormat="1" x14ac:dyDescent="0.2">
      <c r="D308" s="8"/>
      <c r="F308" s="8"/>
      <c r="H308" s="8"/>
      <c r="J308" s="8"/>
    </row>
    <row r="309" spans="4:10" customFormat="1" x14ac:dyDescent="0.2">
      <c r="D309" s="8"/>
      <c r="F309" s="8"/>
      <c r="H309" s="8"/>
      <c r="J309" s="8"/>
    </row>
    <row r="310" spans="4:10" customFormat="1" x14ac:dyDescent="0.2">
      <c r="D310" s="8"/>
      <c r="F310" s="8"/>
      <c r="H310" s="8"/>
      <c r="J310" s="8"/>
    </row>
    <row r="311" spans="4:10" customFormat="1" x14ac:dyDescent="0.2">
      <c r="D311" s="8"/>
      <c r="F311" s="8"/>
      <c r="H311" s="8"/>
      <c r="J311" s="8"/>
    </row>
    <row r="312" spans="4:10" customFormat="1" x14ac:dyDescent="0.2">
      <c r="D312" s="8"/>
      <c r="F312" s="8"/>
      <c r="H312" s="8"/>
      <c r="J312" s="8"/>
    </row>
    <row r="313" spans="4:10" customFormat="1" x14ac:dyDescent="0.2">
      <c r="D313" s="8"/>
      <c r="F313" s="8"/>
      <c r="H313" s="8"/>
      <c r="J313" s="8"/>
    </row>
    <row r="314" spans="4:10" customFormat="1" x14ac:dyDescent="0.2">
      <c r="D314" s="8"/>
      <c r="F314" s="8"/>
      <c r="H314" s="8"/>
      <c r="J314" s="8"/>
    </row>
    <row r="315" spans="4:10" customFormat="1" x14ac:dyDescent="0.2">
      <c r="D315" s="8"/>
      <c r="F315" s="8"/>
      <c r="H315" s="8"/>
      <c r="J315" s="8"/>
    </row>
    <row r="316" spans="4:10" customFormat="1" x14ac:dyDescent="0.2">
      <c r="D316" s="8"/>
      <c r="F316" s="8"/>
      <c r="H316" s="8"/>
      <c r="J316" s="8"/>
    </row>
    <row r="317" spans="4:10" customFormat="1" x14ac:dyDescent="0.2">
      <c r="D317" s="8"/>
      <c r="F317" s="8"/>
      <c r="H317" s="8"/>
      <c r="J317" s="8"/>
    </row>
    <row r="318" spans="4:10" customFormat="1" x14ac:dyDescent="0.2">
      <c r="D318" s="8"/>
      <c r="F318" s="8"/>
      <c r="H318" s="8"/>
      <c r="J318" s="8"/>
    </row>
    <row r="319" spans="4:10" customFormat="1" x14ac:dyDescent="0.2">
      <c r="D319" s="8"/>
      <c r="F319" s="8"/>
      <c r="H319" s="8"/>
      <c r="J319" s="8"/>
    </row>
    <row r="320" spans="4:10" customFormat="1" x14ac:dyDescent="0.2">
      <c r="D320" s="8"/>
      <c r="F320" s="8"/>
      <c r="H320" s="8"/>
      <c r="J320" s="8"/>
    </row>
    <row r="321" spans="4:10" customFormat="1" x14ac:dyDescent="0.2">
      <c r="D321" s="8"/>
      <c r="F321" s="8"/>
      <c r="H321" s="8"/>
      <c r="J321" s="8"/>
    </row>
    <row r="322" spans="4:10" customFormat="1" x14ac:dyDescent="0.2">
      <c r="D322" s="8"/>
      <c r="F322" s="8"/>
      <c r="H322" s="8"/>
      <c r="J322" s="8"/>
    </row>
    <row r="323" spans="4:10" customFormat="1" x14ac:dyDescent="0.2">
      <c r="D323" s="8"/>
      <c r="F323" s="8"/>
      <c r="H323" s="8"/>
      <c r="J323" s="8"/>
    </row>
    <row r="324" spans="4:10" customFormat="1" x14ac:dyDescent="0.2">
      <c r="D324" s="8"/>
      <c r="F324" s="8"/>
      <c r="H324" s="8"/>
      <c r="J324" s="8"/>
    </row>
    <row r="325" spans="4:10" customFormat="1" x14ac:dyDescent="0.2">
      <c r="D325" s="8"/>
      <c r="F325" s="8"/>
      <c r="H325" s="8"/>
      <c r="J325" s="8"/>
    </row>
    <row r="326" spans="4:10" customFormat="1" x14ac:dyDescent="0.2">
      <c r="D326" s="8"/>
      <c r="F326" s="8"/>
      <c r="H326" s="8"/>
      <c r="J326" s="8"/>
    </row>
    <row r="327" spans="4:10" customFormat="1" x14ac:dyDescent="0.2">
      <c r="D327" s="8"/>
      <c r="F327" s="8"/>
      <c r="H327" s="8"/>
      <c r="J327" s="8"/>
    </row>
    <row r="328" spans="4:10" customFormat="1" x14ac:dyDescent="0.2">
      <c r="D328" s="8"/>
      <c r="F328" s="8"/>
      <c r="H328" s="8"/>
      <c r="J328" s="8"/>
    </row>
    <row r="329" spans="4:10" customFormat="1" x14ac:dyDescent="0.2">
      <c r="D329" s="8"/>
      <c r="F329" s="8"/>
      <c r="H329" s="8"/>
      <c r="J329" s="8"/>
    </row>
    <row r="330" spans="4:10" customFormat="1" x14ac:dyDescent="0.2">
      <c r="D330" s="8"/>
      <c r="F330" s="8"/>
      <c r="H330" s="8"/>
      <c r="J330" s="8"/>
    </row>
    <row r="331" spans="4:10" customFormat="1" x14ac:dyDescent="0.2">
      <c r="D331" s="8"/>
      <c r="F331" s="8"/>
      <c r="H331" s="8"/>
      <c r="J331" s="8"/>
    </row>
    <row r="332" spans="4:10" customFormat="1" x14ac:dyDescent="0.2">
      <c r="D332" s="8"/>
      <c r="F332" s="8"/>
      <c r="H332" s="8"/>
      <c r="J332" s="8"/>
    </row>
    <row r="333" spans="4:10" customFormat="1" x14ac:dyDescent="0.2">
      <c r="D333" s="8"/>
      <c r="F333" s="8"/>
      <c r="H333" s="8"/>
      <c r="J333" s="8"/>
    </row>
    <row r="334" spans="4:10" customFormat="1" x14ac:dyDescent="0.2">
      <c r="D334" s="8"/>
      <c r="F334" s="8"/>
      <c r="H334" s="8"/>
      <c r="J334" s="8"/>
    </row>
    <row r="335" spans="4:10" customFormat="1" x14ac:dyDescent="0.2">
      <c r="D335" s="8"/>
      <c r="F335" s="8"/>
      <c r="H335" s="8"/>
      <c r="J335" s="8"/>
    </row>
    <row r="336" spans="4:10" customFormat="1" x14ac:dyDescent="0.2">
      <c r="D336" s="8"/>
      <c r="F336" s="8"/>
      <c r="H336" s="8"/>
      <c r="J336" s="8"/>
    </row>
    <row r="337" spans="4:10" customFormat="1" x14ac:dyDescent="0.2">
      <c r="D337" s="8"/>
      <c r="F337" s="8"/>
      <c r="H337" s="8"/>
      <c r="J337" s="8"/>
    </row>
    <row r="338" spans="4:10" customFormat="1" x14ac:dyDescent="0.2">
      <c r="D338" s="8"/>
      <c r="F338" s="8"/>
      <c r="H338" s="8"/>
      <c r="J338" s="8"/>
    </row>
    <row r="339" spans="4:10" customFormat="1" x14ac:dyDescent="0.2">
      <c r="D339" s="8"/>
      <c r="F339" s="8"/>
      <c r="H339" s="8"/>
      <c r="J339" s="8"/>
    </row>
  </sheetData>
  <mergeCells count="6">
    <mergeCell ref="I7:K7"/>
    <mergeCell ref="C7:G7"/>
    <mergeCell ref="A1:K1"/>
    <mergeCell ref="A2:K2"/>
    <mergeCell ref="A3:K3"/>
    <mergeCell ref="A4:K4"/>
  </mergeCells>
  <pageMargins left="0.5" right="0.25" top="0.5" bottom="0.5" header="0.5" footer="0.5"/>
  <pageSetup scale="85" orientation="landscape" r:id="rId1"/>
  <headerFooter alignWithMargins="0"/>
  <rowBreaks count="3" manualBreakCount="3">
    <brk id="37" max="16383" man="1"/>
    <brk id="84" max="16383" man="1"/>
    <brk id="1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R128"/>
  <sheetViews>
    <sheetView workbookViewId="0">
      <selection activeCell="J15" sqref="J15"/>
    </sheetView>
  </sheetViews>
  <sheetFormatPr defaultColWidth="9.140625" defaultRowHeight="12.75" x14ac:dyDescent="0.2"/>
  <cols>
    <col min="1" max="2" width="3.5703125" style="20" customWidth="1"/>
    <col min="3" max="3" width="77.28515625" style="20" customWidth="1"/>
    <col min="4" max="4" width="1.7109375" style="23" customWidth="1"/>
    <col min="5" max="5" width="14.7109375" style="23" customWidth="1"/>
    <col min="6" max="6" width="1.7109375" style="23" customWidth="1"/>
    <col min="7" max="7" width="14.7109375" style="23" customWidth="1"/>
    <col min="8" max="8" width="1.7109375" style="23" customWidth="1"/>
    <col min="9" max="9" width="14.7109375" style="23" customWidth="1"/>
    <col min="10" max="10" width="5.7109375" style="23" customWidth="1"/>
    <col min="11" max="11" width="14.7109375" style="23" customWidth="1"/>
    <col min="12" max="12" width="1.7109375" style="20" customWidth="1"/>
    <col min="13" max="13" width="14.7109375" style="23" customWidth="1"/>
    <col min="14" max="14" width="15.28515625" style="20" customWidth="1"/>
    <col min="15" max="15" width="13.7109375" style="20" customWidth="1"/>
    <col min="16" max="16" width="3" style="21" customWidth="1"/>
    <col min="17" max="17" width="13.7109375" style="21" customWidth="1"/>
    <col min="18" max="16384" width="9.140625" style="20"/>
  </cols>
  <sheetData>
    <row r="1" spans="1:18" x14ac:dyDescent="0.2">
      <c r="A1" s="139" t="s">
        <v>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23"/>
      <c r="O1" s="23"/>
      <c r="R1" s="23"/>
    </row>
    <row r="2" spans="1:18" x14ac:dyDescent="0.2">
      <c r="A2" s="139" t="s">
        <v>38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23"/>
      <c r="O2" s="23"/>
      <c r="R2" s="23"/>
    </row>
    <row r="3" spans="1:18" x14ac:dyDescent="0.2">
      <c r="A3" s="139" t="s">
        <v>28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23"/>
      <c r="O3" s="23"/>
      <c r="R3" s="23"/>
    </row>
    <row r="4" spans="1:18" x14ac:dyDescent="0.2">
      <c r="A4" s="139" t="s">
        <v>13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23"/>
      <c r="O4" s="23"/>
      <c r="R4" s="23"/>
    </row>
    <row r="5" spans="1:18" x14ac:dyDescent="0.2">
      <c r="C5" s="43"/>
      <c r="F5"/>
      <c r="G5" s="106"/>
      <c r="H5"/>
      <c r="I5" s="97"/>
      <c r="J5"/>
      <c r="K5"/>
      <c r="L5"/>
      <c r="M5" s="106"/>
      <c r="N5" s="23"/>
      <c r="O5" s="23"/>
      <c r="P5" s="22"/>
      <c r="Q5" s="22"/>
      <c r="R5" s="23"/>
    </row>
    <row r="6" spans="1:18" x14ac:dyDescent="0.2">
      <c r="C6" s="23"/>
      <c r="E6" s="98"/>
      <c r="F6"/>
      <c r="G6"/>
      <c r="H6"/>
      <c r="I6" s="8"/>
      <c r="J6"/>
      <c r="K6"/>
      <c r="L6"/>
      <c r="M6"/>
      <c r="N6" s="23"/>
      <c r="O6" s="23"/>
      <c r="P6" s="22"/>
      <c r="Q6" s="22"/>
      <c r="R6" s="23"/>
    </row>
    <row r="7" spans="1:18" x14ac:dyDescent="0.2">
      <c r="C7" s="23"/>
      <c r="E7" s="138" t="s">
        <v>26</v>
      </c>
      <c r="F7" s="138"/>
      <c r="G7" s="138"/>
      <c r="H7" s="138"/>
      <c r="I7" s="138"/>
      <c r="J7" s="98"/>
      <c r="K7" s="134" t="s">
        <v>155</v>
      </c>
      <c r="L7" s="134"/>
      <c r="M7" s="134"/>
      <c r="N7" s="23"/>
      <c r="O7" s="23"/>
      <c r="P7" s="22"/>
      <c r="Q7" s="22"/>
      <c r="R7" s="23"/>
    </row>
    <row r="8" spans="1:18" x14ac:dyDescent="0.2">
      <c r="C8" s="23"/>
      <c r="E8" s="124"/>
      <c r="F8" s="98"/>
      <c r="G8" s="98"/>
      <c r="H8" s="98"/>
      <c r="I8" s="98"/>
      <c r="J8" s="98"/>
      <c r="K8" s="8"/>
      <c r="L8" s="8"/>
      <c r="M8" s="8"/>
      <c r="N8" s="23"/>
      <c r="O8" s="23"/>
      <c r="P8" s="22"/>
      <c r="Q8" s="22"/>
      <c r="R8" s="23"/>
    </row>
    <row r="9" spans="1:18" x14ac:dyDescent="0.2">
      <c r="C9" s="23"/>
      <c r="E9" s="124" t="s">
        <v>154</v>
      </c>
      <c r="F9" s="98"/>
      <c r="G9" s="127" t="s">
        <v>79</v>
      </c>
      <c r="H9" s="98"/>
      <c r="I9" s="127" t="s">
        <v>154</v>
      </c>
      <c r="J9" s="98"/>
      <c r="K9" s="127" t="s">
        <v>154</v>
      </c>
      <c r="L9" s="98"/>
      <c r="M9" s="127" t="s">
        <v>154</v>
      </c>
      <c r="N9" s="23"/>
      <c r="O9" s="23"/>
      <c r="P9" s="22"/>
      <c r="Q9" s="22"/>
      <c r="R9" s="23"/>
    </row>
    <row r="10" spans="1:18" x14ac:dyDescent="0.2">
      <c r="C10" s="23"/>
      <c r="E10" s="123">
        <v>2020</v>
      </c>
      <c r="F10" s="98"/>
      <c r="G10" s="126">
        <v>2020</v>
      </c>
      <c r="H10" s="98"/>
      <c r="I10" s="111">
        <v>2019</v>
      </c>
      <c r="J10" s="98"/>
      <c r="K10" s="123">
        <v>2020</v>
      </c>
      <c r="L10" s="98"/>
      <c r="M10" s="111">
        <v>2019</v>
      </c>
      <c r="N10" s="23"/>
      <c r="O10" s="23"/>
      <c r="P10" s="22"/>
      <c r="Q10"/>
      <c r="R10" s="23"/>
    </row>
    <row r="11" spans="1:18" ht="6" customHeight="1" x14ac:dyDescent="0.2">
      <c r="C11" s="57"/>
      <c r="K11" s="8"/>
      <c r="L11"/>
      <c r="M11"/>
      <c r="N11" s="23"/>
      <c r="O11" s="23"/>
      <c r="Q11"/>
      <c r="R11" s="23"/>
    </row>
    <row r="12" spans="1:18" s="25" customFormat="1" x14ac:dyDescent="0.2">
      <c r="A12" s="24" t="s">
        <v>71</v>
      </c>
      <c r="B12" s="24"/>
      <c r="C12" s="24"/>
      <c r="K12" s="8"/>
      <c r="L12" s="8"/>
      <c r="M12" s="8"/>
      <c r="N12" s="23"/>
      <c r="O12" s="23"/>
      <c r="P12" s="26"/>
      <c r="Q12"/>
    </row>
    <row r="13" spans="1:18" s="27" customFormat="1" x14ac:dyDescent="0.2">
      <c r="B13" s="100" t="s">
        <v>144</v>
      </c>
      <c r="E13" s="84">
        <v>-3985</v>
      </c>
      <c r="F13" s="84"/>
      <c r="G13" s="84">
        <v>-1727</v>
      </c>
      <c r="H13" s="84"/>
      <c r="I13" s="84">
        <v>-2751</v>
      </c>
      <c r="J13" s="84"/>
      <c r="K13" s="84">
        <v>-10968</v>
      </c>
      <c r="L13" s="8"/>
      <c r="M13" s="84">
        <v>-18502</v>
      </c>
      <c r="N13" s="23"/>
      <c r="O13" s="23"/>
      <c r="P13" s="28"/>
      <c r="Q13"/>
    </row>
    <row r="14" spans="1:18" s="27" customFormat="1" ht="6" customHeight="1" x14ac:dyDescent="0.2">
      <c r="E14" s="85"/>
      <c r="F14" s="85"/>
      <c r="G14" s="85"/>
      <c r="H14" s="85"/>
      <c r="I14" s="85"/>
      <c r="J14" s="85"/>
      <c r="K14" s="85"/>
      <c r="L14" s="8"/>
      <c r="M14" s="85"/>
      <c r="N14" s="23"/>
      <c r="O14" s="23"/>
      <c r="P14" s="28"/>
      <c r="Q14"/>
    </row>
    <row r="15" spans="1:18" s="25" customFormat="1" ht="12.75" customHeight="1" x14ac:dyDescent="0.2">
      <c r="B15" s="137" t="s">
        <v>117</v>
      </c>
      <c r="C15" s="137"/>
      <c r="E15" s="86"/>
      <c r="F15" s="86"/>
      <c r="G15" s="86"/>
      <c r="H15" s="86"/>
      <c r="I15" s="86"/>
      <c r="J15" s="86"/>
      <c r="K15" s="86"/>
      <c r="L15" s="8"/>
      <c r="M15" s="86"/>
      <c r="N15" s="23"/>
      <c r="O15" s="23"/>
      <c r="P15" s="28"/>
      <c r="Q15"/>
    </row>
    <row r="16" spans="1:18" s="25" customFormat="1" x14ac:dyDescent="0.2">
      <c r="B16" s="29"/>
      <c r="C16" s="29" t="s">
        <v>40</v>
      </c>
      <c r="E16" s="86">
        <v>5986</v>
      </c>
      <c r="F16" s="86"/>
      <c r="G16" s="86">
        <v>5683</v>
      </c>
      <c r="H16" s="86"/>
      <c r="I16" s="86">
        <v>5133</v>
      </c>
      <c r="J16" s="86"/>
      <c r="K16" s="86">
        <v>17161</v>
      </c>
      <c r="L16" s="8"/>
      <c r="M16" s="86">
        <v>14450</v>
      </c>
      <c r="N16" s="101"/>
      <c r="O16" s="23"/>
      <c r="P16" s="28"/>
      <c r="Q16"/>
    </row>
    <row r="17" spans="2:17" s="25" customFormat="1" x14ac:dyDescent="0.2">
      <c r="B17" s="29"/>
      <c r="C17" s="29" t="s">
        <v>39</v>
      </c>
      <c r="E17" s="86">
        <v>1923</v>
      </c>
      <c r="F17" s="86"/>
      <c r="G17" s="86">
        <v>5251</v>
      </c>
      <c r="H17" s="86"/>
      <c r="I17" s="86">
        <v>3358</v>
      </c>
      <c r="J17" s="86"/>
      <c r="K17" s="86">
        <v>12238</v>
      </c>
      <c r="L17" s="8"/>
      <c r="M17" s="86">
        <v>10463</v>
      </c>
      <c r="N17" s="23"/>
      <c r="O17" s="23"/>
      <c r="P17" s="28"/>
      <c r="Q17"/>
    </row>
    <row r="18" spans="2:17" s="25" customFormat="1" x14ac:dyDescent="0.2">
      <c r="B18" s="29"/>
      <c r="C18" s="29" t="s">
        <v>146</v>
      </c>
      <c r="E18" s="86">
        <v>27</v>
      </c>
      <c r="F18" s="86"/>
      <c r="G18" s="86">
        <v>257</v>
      </c>
      <c r="H18" s="86"/>
      <c r="I18" s="86">
        <v>21</v>
      </c>
      <c r="J18" s="86"/>
      <c r="K18" s="86">
        <v>-113</v>
      </c>
      <c r="L18" s="8"/>
      <c r="M18" s="86">
        <v>-104</v>
      </c>
      <c r="N18" s="23"/>
      <c r="O18" s="23"/>
      <c r="P18" s="28"/>
      <c r="Q18"/>
    </row>
    <row r="19" spans="2:17" s="25" customFormat="1" x14ac:dyDescent="0.2">
      <c r="B19" s="29"/>
      <c r="C19" s="29" t="s">
        <v>52</v>
      </c>
      <c r="E19" s="86">
        <v>-95</v>
      </c>
      <c r="F19" s="86"/>
      <c r="G19" s="86">
        <v>59</v>
      </c>
      <c r="H19" s="86"/>
      <c r="I19" s="86">
        <v>-61</v>
      </c>
      <c r="J19" s="86"/>
      <c r="K19" s="86">
        <v>-80</v>
      </c>
      <c r="L19" s="8"/>
      <c r="M19" s="86">
        <v>-30</v>
      </c>
      <c r="N19" s="23"/>
      <c r="O19" s="23"/>
      <c r="P19" s="28"/>
      <c r="Q19"/>
    </row>
    <row r="20" spans="2:17" s="25" customFormat="1" x14ac:dyDescent="0.2">
      <c r="B20" s="29"/>
      <c r="C20" s="29" t="s">
        <v>147</v>
      </c>
      <c r="E20" s="86">
        <v>-1</v>
      </c>
      <c r="F20" s="86"/>
      <c r="G20" s="86">
        <v>0</v>
      </c>
      <c r="H20" s="86"/>
      <c r="I20" s="86">
        <v>-5</v>
      </c>
      <c r="J20" s="86"/>
      <c r="K20" s="86">
        <v>-1</v>
      </c>
      <c r="L20"/>
      <c r="M20" s="86">
        <v>-56</v>
      </c>
      <c r="N20" s="23"/>
      <c r="O20" s="23"/>
      <c r="P20" s="28"/>
      <c r="Q20"/>
    </row>
    <row r="21" spans="2:17" s="25" customFormat="1" x14ac:dyDescent="0.2">
      <c r="B21" s="29"/>
      <c r="C21" s="29" t="s">
        <v>119</v>
      </c>
      <c r="E21" s="86">
        <v>163</v>
      </c>
      <c r="F21" s="86"/>
      <c r="G21" s="86">
        <v>155</v>
      </c>
      <c r="H21" s="86"/>
      <c r="I21" s="86">
        <v>580</v>
      </c>
      <c r="J21" s="86"/>
      <c r="K21" s="86">
        <v>476</v>
      </c>
      <c r="L21"/>
      <c r="M21" s="86">
        <v>1274</v>
      </c>
      <c r="N21" s="23"/>
      <c r="O21" s="23"/>
      <c r="P21" s="28"/>
      <c r="Q21"/>
    </row>
    <row r="22" spans="2:17" s="25" customFormat="1" x14ac:dyDescent="0.2">
      <c r="B22" s="29"/>
      <c r="C22" s="29" t="s">
        <v>74</v>
      </c>
      <c r="E22" s="86">
        <v>87</v>
      </c>
      <c r="F22" s="86"/>
      <c r="G22" s="86">
        <v>0</v>
      </c>
      <c r="H22" s="86"/>
      <c r="I22" s="86">
        <v>9</v>
      </c>
      <c r="J22" s="86"/>
      <c r="K22" s="86">
        <v>87</v>
      </c>
      <c r="L22"/>
      <c r="M22" s="86">
        <v>29</v>
      </c>
      <c r="N22" s="23"/>
      <c r="O22" s="23"/>
      <c r="P22" s="28"/>
      <c r="Q22"/>
    </row>
    <row r="23" spans="2:17" s="25" customFormat="1" x14ac:dyDescent="0.2">
      <c r="B23" s="29"/>
      <c r="C23" s="29" t="s">
        <v>157</v>
      </c>
      <c r="E23" s="86">
        <v>868</v>
      </c>
      <c r="F23" s="86"/>
      <c r="G23" s="86">
        <v>0</v>
      </c>
      <c r="H23" s="86"/>
      <c r="I23" s="86">
        <v>0</v>
      </c>
      <c r="J23" s="86"/>
      <c r="K23" s="86">
        <v>868</v>
      </c>
      <c r="L23"/>
      <c r="M23" s="86">
        <v>0</v>
      </c>
      <c r="N23" s="23"/>
      <c r="O23" s="23"/>
      <c r="P23" s="28"/>
      <c r="Q23"/>
    </row>
    <row r="24" spans="2:17" s="25" customFormat="1" x14ac:dyDescent="0.2">
      <c r="B24" s="29"/>
      <c r="C24" s="29" t="s">
        <v>41</v>
      </c>
      <c r="E24" s="86"/>
      <c r="F24" s="86"/>
      <c r="G24" s="86"/>
      <c r="H24" s="86"/>
      <c r="I24" s="86"/>
      <c r="J24" s="86"/>
      <c r="K24" s="86"/>
      <c r="L24"/>
      <c r="M24" s="86"/>
      <c r="N24" s="23"/>
      <c r="O24" s="23"/>
      <c r="P24" s="28"/>
      <c r="Q24"/>
    </row>
    <row r="25" spans="2:17" s="25" customFormat="1" x14ac:dyDescent="0.2">
      <c r="B25" s="29"/>
      <c r="C25" s="29" t="s">
        <v>45</v>
      </c>
      <c r="E25" s="86">
        <v>2862</v>
      </c>
      <c r="F25" s="86"/>
      <c r="G25" s="86">
        <v>-10798</v>
      </c>
      <c r="H25" s="86"/>
      <c r="I25" s="86">
        <v>-5300</v>
      </c>
      <c r="J25" s="86"/>
      <c r="K25" s="86">
        <v>-8221</v>
      </c>
      <c r="L25"/>
      <c r="M25" s="86">
        <v>-11051</v>
      </c>
      <c r="N25" s="23"/>
      <c r="O25" s="23"/>
      <c r="P25" s="28"/>
      <c r="Q25"/>
    </row>
    <row r="26" spans="2:17" s="25" customFormat="1" x14ac:dyDescent="0.2">
      <c r="B26" s="29"/>
      <c r="C26" s="29" t="s">
        <v>8</v>
      </c>
      <c r="E26" s="86">
        <v>-2232</v>
      </c>
      <c r="F26" s="86"/>
      <c r="G26" s="86">
        <v>986</v>
      </c>
      <c r="H26" s="86"/>
      <c r="I26" s="86">
        <v>-885</v>
      </c>
      <c r="J26" s="86"/>
      <c r="K26" s="86">
        <v>-2679</v>
      </c>
      <c r="L26"/>
      <c r="M26" s="86">
        <v>-777</v>
      </c>
      <c r="N26" s="23"/>
      <c r="O26" s="23"/>
      <c r="P26" s="28"/>
      <c r="Q26"/>
    </row>
    <row r="27" spans="2:17" s="25" customFormat="1" x14ac:dyDescent="0.2">
      <c r="B27" s="29"/>
      <c r="C27" s="29" t="s">
        <v>7</v>
      </c>
      <c r="E27" s="86">
        <v>-10</v>
      </c>
      <c r="F27" s="86"/>
      <c r="G27" s="86">
        <v>10</v>
      </c>
      <c r="H27" s="86"/>
      <c r="I27" s="86">
        <v>45</v>
      </c>
      <c r="J27" s="86"/>
      <c r="K27" s="86">
        <v>3</v>
      </c>
      <c r="L27"/>
      <c r="M27" s="86">
        <v>43</v>
      </c>
      <c r="N27" s="23"/>
      <c r="O27" s="23"/>
      <c r="P27" s="28"/>
      <c r="Q27"/>
    </row>
    <row r="28" spans="2:17" s="25" customFormat="1" x14ac:dyDescent="0.2">
      <c r="B28" s="29"/>
      <c r="C28" s="29" t="s">
        <v>46</v>
      </c>
      <c r="E28" s="86">
        <v>757</v>
      </c>
      <c r="F28" s="86"/>
      <c r="G28" s="86">
        <v>1121</v>
      </c>
      <c r="H28" s="86"/>
      <c r="I28" s="86">
        <v>781</v>
      </c>
      <c r="J28" s="86"/>
      <c r="K28" s="86">
        <v>2504</v>
      </c>
      <c r="L28"/>
      <c r="M28" s="86">
        <v>-2641</v>
      </c>
      <c r="N28" s="23"/>
      <c r="O28" s="23"/>
      <c r="P28" s="28"/>
      <c r="Q28"/>
    </row>
    <row r="29" spans="2:17" s="25" customFormat="1" x14ac:dyDescent="0.2">
      <c r="B29" s="29"/>
      <c r="C29" s="29" t="s">
        <v>95</v>
      </c>
      <c r="E29" s="86">
        <v>1222</v>
      </c>
      <c r="F29" s="86"/>
      <c r="G29" s="86">
        <v>1045</v>
      </c>
      <c r="H29" s="86"/>
      <c r="I29" s="86">
        <v>-2798</v>
      </c>
      <c r="J29" s="86"/>
      <c r="K29" s="86">
        <v>8159</v>
      </c>
      <c r="L29"/>
      <c r="M29" s="86">
        <v>3675</v>
      </c>
      <c r="N29" s="23"/>
      <c r="O29" s="23"/>
      <c r="P29" s="28"/>
      <c r="Q29"/>
    </row>
    <row r="30" spans="2:17" s="25" customFormat="1" x14ac:dyDescent="0.2">
      <c r="B30" s="29"/>
      <c r="C30" s="29" t="s">
        <v>47</v>
      </c>
      <c r="E30" s="86">
        <v>-172</v>
      </c>
      <c r="F30" s="86"/>
      <c r="G30" s="86">
        <v>313</v>
      </c>
      <c r="H30" s="86"/>
      <c r="I30" s="86">
        <v>-112</v>
      </c>
      <c r="J30" s="86"/>
      <c r="K30" s="86">
        <v>-109</v>
      </c>
      <c r="L30"/>
      <c r="M30" s="86">
        <v>-557</v>
      </c>
      <c r="N30" s="23"/>
      <c r="O30" s="23"/>
      <c r="P30" s="28"/>
      <c r="Q30"/>
    </row>
    <row r="31" spans="2:17" s="25" customFormat="1" x14ac:dyDescent="0.2">
      <c r="B31" s="29"/>
      <c r="C31" s="29" t="s">
        <v>55</v>
      </c>
      <c r="E31" s="86">
        <v>-17</v>
      </c>
      <c r="F31" s="86"/>
      <c r="G31" s="86">
        <v>0</v>
      </c>
      <c r="H31" s="86"/>
      <c r="I31" s="86">
        <v>61</v>
      </c>
      <c r="J31" s="86"/>
      <c r="K31" s="86">
        <v>-15</v>
      </c>
      <c r="L31"/>
      <c r="M31" s="86">
        <v>204</v>
      </c>
      <c r="N31" s="23"/>
      <c r="O31" s="23"/>
      <c r="P31" s="28"/>
      <c r="Q31"/>
    </row>
    <row r="32" spans="2:17" s="25" customFormat="1" x14ac:dyDescent="0.2">
      <c r="B32" s="29"/>
      <c r="C32" s="29" t="s">
        <v>116</v>
      </c>
      <c r="E32" s="86">
        <v>0</v>
      </c>
      <c r="F32" s="86"/>
      <c r="G32" s="86">
        <v>0</v>
      </c>
      <c r="H32" s="86"/>
      <c r="I32" s="86">
        <v>0</v>
      </c>
      <c r="J32" s="86"/>
      <c r="K32" s="86">
        <v>0</v>
      </c>
      <c r="L32"/>
      <c r="M32" s="86">
        <v>-3040</v>
      </c>
      <c r="N32" s="23"/>
      <c r="O32" s="23"/>
      <c r="P32" s="28"/>
      <c r="Q32"/>
    </row>
    <row r="33" spans="1:17" s="25" customFormat="1" x14ac:dyDescent="0.2">
      <c r="B33" s="29"/>
      <c r="C33" s="29" t="s">
        <v>48</v>
      </c>
      <c r="E33" s="86">
        <v>276</v>
      </c>
      <c r="F33" s="86"/>
      <c r="G33" s="86">
        <v>-15</v>
      </c>
      <c r="H33" s="86"/>
      <c r="I33" s="86">
        <v>16</v>
      </c>
      <c r="J33" s="86"/>
      <c r="K33" s="86">
        <v>265</v>
      </c>
      <c r="L33"/>
      <c r="M33" s="86">
        <v>-137</v>
      </c>
      <c r="N33" s="23"/>
      <c r="O33" s="23"/>
      <c r="P33" s="28"/>
      <c r="Q33"/>
    </row>
    <row r="34" spans="1:17" s="25" customFormat="1" x14ac:dyDescent="0.2">
      <c r="B34" s="29" t="s">
        <v>120</v>
      </c>
      <c r="C34" s="29"/>
      <c r="E34" s="87">
        <f>SUM(E13:E33)</f>
        <v>7659</v>
      </c>
      <c r="F34" s="86"/>
      <c r="G34" s="87">
        <f>SUM(G13:G33)</f>
        <v>2340</v>
      </c>
      <c r="H34" s="86"/>
      <c r="I34" s="87">
        <f>SUM(I13:I33)</f>
        <v>-1908</v>
      </c>
      <c r="J34" s="86"/>
      <c r="K34" s="87">
        <f>SUM(K13:K33)</f>
        <v>19575</v>
      </c>
      <c r="L34"/>
      <c r="M34" s="87">
        <f>SUM(M13:M33)</f>
        <v>-6757</v>
      </c>
      <c r="N34" s="23"/>
      <c r="O34" s="101"/>
      <c r="P34" s="28"/>
      <c r="Q34"/>
    </row>
    <row r="35" spans="1:17" s="25" customFormat="1" ht="7.5" customHeight="1" x14ac:dyDescent="0.2">
      <c r="B35" s="29"/>
      <c r="C35" s="29"/>
      <c r="E35" s="86"/>
      <c r="F35" s="86"/>
      <c r="G35" s="86"/>
      <c r="H35" s="86"/>
      <c r="I35" s="86"/>
      <c r="J35" s="86"/>
      <c r="K35" s="86"/>
      <c r="L35"/>
      <c r="M35" s="86"/>
      <c r="N35" s="23"/>
      <c r="O35" s="23"/>
      <c r="P35" s="28"/>
      <c r="Q35"/>
    </row>
    <row r="36" spans="1:17" s="25" customFormat="1" x14ac:dyDescent="0.2">
      <c r="A36" s="24" t="s">
        <v>72</v>
      </c>
      <c r="B36" s="24"/>
      <c r="C36" s="24"/>
      <c r="E36" s="86"/>
      <c r="F36" s="86"/>
      <c r="G36" s="86"/>
      <c r="H36" s="86"/>
      <c r="I36" s="86"/>
      <c r="J36" s="86"/>
      <c r="K36" s="86"/>
      <c r="L36"/>
      <c r="M36" s="86"/>
      <c r="N36" s="23"/>
      <c r="O36" s="23"/>
      <c r="P36" s="28"/>
      <c r="Q36"/>
    </row>
    <row r="37" spans="1:17" s="25" customFormat="1" x14ac:dyDescent="0.2">
      <c r="A37" s="24"/>
      <c r="B37" s="24"/>
      <c r="C37" s="29" t="s">
        <v>80</v>
      </c>
      <c r="E37" s="86">
        <v>-52690</v>
      </c>
      <c r="F37" s="86"/>
      <c r="G37" s="86">
        <v>0</v>
      </c>
      <c r="H37" s="86"/>
      <c r="I37" s="86">
        <v>0</v>
      </c>
      <c r="J37" s="86"/>
      <c r="K37" s="86">
        <v>-52690</v>
      </c>
      <c r="L37"/>
      <c r="M37" s="86">
        <v>-10279</v>
      </c>
      <c r="N37" s="23"/>
      <c r="O37" s="23"/>
      <c r="P37" s="28"/>
      <c r="Q37"/>
    </row>
    <row r="38" spans="1:17" s="25" customFormat="1" x14ac:dyDescent="0.2">
      <c r="C38" s="29" t="s">
        <v>96</v>
      </c>
      <c r="E38" s="86">
        <v>2900</v>
      </c>
      <c r="F38" s="86"/>
      <c r="G38" s="86">
        <v>0</v>
      </c>
      <c r="H38" s="86"/>
      <c r="I38" s="86">
        <v>1000</v>
      </c>
      <c r="J38" s="86"/>
      <c r="K38" s="86">
        <v>2900</v>
      </c>
      <c r="L38"/>
      <c r="M38" s="86">
        <v>32153</v>
      </c>
      <c r="N38" s="23"/>
      <c r="O38" s="23"/>
      <c r="P38" s="28"/>
      <c r="Q38"/>
    </row>
    <row r="39" spans="1:17" s="25" customFormat="1" x14ac:dyDescent="0.2">
      <c r="C39" s="29" t="s">
        <v>44</v>
      </c>
      <c r="E39" s="86">
        <v>-7180</v>
      </c>
      <c r="F39" s="86"/>
      <c r="G39" s="86">
        <v>-8085</v>
      </c>
      <c r="H39" s="86"/>
      <c r="I39" s="86">
        <v>-7750</v>
      </c>
      <c r="J39" s="86"/>
      <c r="K39" s="86">
        <v>-22128</v>
      </c>
      <c r="L39"/>
      <c r="M39" s="86">
        <v>-24224</v>
      </c>
      <c r="N39" s="23"/>
      <c r="O39" s="23"/>
      <c r="P39" s="28"/>
      <c r="Q39" s="28"/>
    </row>
    <row r="40" spans="1:17" s="25" customFormat="1" x14ac:dyDescent="0.2">
      <c r="C40" s="29" t="s">
        <v>104</v>
      </c>
      <c r="E40" s="86">
        <v>1</v>
      </c>
      <c r="F40" s="86"/>
      <c r="G40" s="86">
        <v>0</v>
      </c>
      <c r="H40" s="86"/>
      <c r="I40" s="86">
        <v>5</v>
      </c>
      <c r="J40" s="86"/>
      <c r="K40" s="86">
        <v>1</v>
      </c>
      <c r="L40"/>
      <c r="M40" s="86">
        <v>51</v>
      </c>
      <c r="N40" s="23"/>
      <c r="O40" s="23"/>
      <c r="P40" s="28"/>
      <c r="Q40" s="28"/>
    </row>
    <row r="41" spans="1:17" s="25" customFormat="1" x14ac:dyDescent="0.2">
      <c r="B41" s="29" t="s">
        <v>110</v>
      </c>
      <c r="C41" s="29"/>
      <c r="E41" s="87">
        <f>SUM(E37:E40)</f>
        <v>-56969</v>
      </c>
      <c r="F41" s="86"/>
      <c r="G41" s="87">
        <f>SUM(G37:G40)</f>
        <v>-8085</v>
      </c>
      <c r="H41" s="86"/>
      <c r="I41" s="87">
        <f>SUM(I37:I40)</f>
        <v>-6745</v>
      </c>
      <c r="J41" s="86"/>
      <c r="K41" s="87">
        <f>SUM(K37:K40)</f>
        <v>-71917</v>
      </c>
      <c r="L41"/>
      <c r="M41" s="87">
        <f>SUM(M37:M40)</f>
        <v>-2299</v>
      </c>
      <c r="N41" s="23"/>
      <c r="O41" s="23"/>
      <c r="P41" s="28"/>
      <c r="Q41" s="28"/>
    </row>
    <row r="42" spans="1:17" s="25" customFormat="1" ht="7.5" customHeight="1" x14ac:dyDescent="0.2">
      <c r="B42" s="29"/>
      <c r="C42" s="29"/>
      <c r="E42" s="86"/>
      <c r="F42" s="86"/>
      <c r="G42" s="86"/>
      <c r="H42" s="86"/>
      <c r="I42" s="86"/>
      <c r="J42" s="86"/>
      <c r="K42" s="86"/>
      <c r="L42"/>
      <c r="M42" s="86"/>
      <c r="N42" s="23"/>
      <c r="O42" s="23"/>
      <c r="P42" s="28"/>
      <c r="Q42" s="28"/>
    </row>
    <row r="43" spans="1:17" s="25" customFormat="1" x14ac:dyDescent="0.2">
      <c r="A43" s="24" t="s">
        <v>73</v>
      </c>
      <c r="B43" s="29"/>
      <c r="C43" s="29"/>
      <c r="E43" s="88"/>
      <c r="F43" s="86"/>
      <c r="G43" s="88"/>
      <c r="H43" s="86"/>
      <c r="I43" s="88"/>
      <c r="J43" s="86"/>
      <c r="K43" s="88"/>
      <c r="L43"/>
      <c r="M43" s="88"/>
      <c r="N43" s="23"/>
      <c r="O43" s="23"/>
      <c r="P43" s="28"/>
      <c r="Q43" s="28"/>
    </row>
    <row r="44" spans="1:17" s="25" customFormat="1" x14ac:dyDescent="0.2">
      <c r="A44" s="24"/>
      <c r="B44" s="29"/>
      <c r="C44" s="29" t="s">
        <v>163</v>
      </c>
      <c r="E44" s="88">
        <v>121600</v>
      </c>
      <c r="F44" s="86"/>
      <c r="G44" s="88">
        <v>0</v>
      </c>
      <c r="H44" s="86"/>
      <c r="I44" s="88">
        <v>0</v>
      </c>
      <c r="J44" s="86"/>
      <c r="K44" s="88">
        <v>121600</v>
      </c>
      <c r="L44"/>
      <c r="M44" s="88">
        <v>0</v>
      </c>
      <c r="N44" s="23"/>
      <c r="O44" s="23"/>
      <c r="P44" s="28"/>
      <c r="Q44" s="28"/>
    </row>
    <row r="45" spans="1:17" s="25" customFormat="1" x14ac:dyDescent="0.2">
      <c r="A45" s="24"/>
      <c r="B45" s="29"/>
      <c r="C45" s="29" t="s">
        <v>158</v>
      </c>
      <c r="E45" s="88">
        <v>-16413</v>
      </c>
      <c r="F45" s="86"/>
      <c r="G45" s="88">
        <v>0</v>
      </c>
      <c r="H45" s="86"/>
      <c r="I45" s="88">
        <v>0</v>
      </c>
      <c r="J45" s="86"/>
      <c r="K45" s="88">
        <v>-16413</v>
      </c>
      <c r="L45"/>
      <c r="M45" s="88">
        <v>0</v>
      </c>
      <c r="N45" s="23"/>
      <c r="O45" s="23"/>
      <c r="P45" s="28"/>
      <c r="Q45" s="28"/>
    </row>
    <row r="46" spans="1:17" s="25" customFormat="1" x14ac:dyDescent="0.2">
      <c r="A46" s="24"/>
      <c r="B46" s="29"/>
      <c r="C46" s="29" t="s">
        <v>164</v>
      </c>
      <c r="E46" s="88">
        <v>-784</v>
      </c>
      <c r="F46" s="86"/>
      <c r="G46" s="88">
        <v>0</v>
      </c>
      <c r="H46" s="86"/>
      <c r="I46" s="88">
        <v>0</v>
      </c>
      <c r="J46" s="86"/>
      <c r="K46" s="88">
        <v>-784</v>
      </c>
      <c r="L46"/>
      <c r="M46" s="88">
        <v>0</v>
      </c>
      <c r="N46" s="23"/>
      <c r="O46" s="23"/>
      <c r="P46" s="28"/>
      <c r="Q46" s="28"/>
    </row>
    <row r="47" spans="1:17" s="25" customFormat="1" x14ac:dyDescent="0.2">
      <c r="A47" s="24"/>
      <c r="B47" s="29"/>
      <c r="C47" s="29" t="s">
        <v>90</v>
      </c>
      <c r="E47" s="88">
        <v>-1041</v>
      </c>
      <c r="F47" s="86"/>
      <c r="G47" s="88">
        <v>-1430</v>
      </c>
      <c r="H47" s="86"/>
      <c r="I47" s="88">
        <v>-1015</v>
      </c>
      <c r="J47" s="86"/>
      <c r="K47" s="88">
        <v>-3987</v>
      </c>
      <c r="L47"/>
      <c r="M47" s="88">
        <v>-2528</v>
      </c>
      <c r="N47" s="23"/>
      <c r="O47" s="23"/>
      <c r="P47" s="28"/>
      <c r="Q47" s="28"/>
    </row>
    <row r="48" spans="1:17" s="25" customFormat="1" x14ac:dyDescent="0.2">
      <c r="A48" s="24"/>
      <c r="B48" s="29"/>
      <c r="C48" s="29" t="s">
        <v>97</v>
      </c>
      <c r="E48" s="102">
        <v>2598</v>
      </c>
      <c r="F48" s="86"/>
      <c r="G48" s="102">
        <v>3954</v>
      </c>
      <c r="H48" s="86"/>
      <c r="I48" s="102">
        <v>13</v>
      </c>
      <c r="J48" s="86"/>
      <c r="K48" s="102">
        <v>8691</v>
      </c>
      <c r="L48"/>
      <c r="M48" s="102">
        <v>1116</v>
      </c>
      <c r="N48" s="23"/>
      <c r="O48" s="23"/>
      <c r="P48" s="28"/>
      <c r="Q48" s="28"/>
    </row>
    <row r="49" spans="1:17" s="25" customFormat="1" x14ac:dyDescent="0.2">
      <c r="B49" s="29" t="s">
        <v>98</v>
      </c>
      <c r="C49" s="29"/>
      <c r="E49" s="102">
        <f>SUM(E44:E48)</f>
        <v>105960</v>
      </c>
      <c r="F49" s="86"/>
      <c r="G49" s="102">
        <f>SUM(G44:G48)</f>
        <v>2524</v>
      </c>
      <c r="H49" s="86"/>
      <c r="I49" s="102">
        <f>SUM(I44:I48)</f>
        <v>-1002</v>
      </c>
      <c r="J49" s="86"/>
      <c r="K49" s="102">
        <f>SUM(K44:K48)</f>
        <v>109107</v>
      </c>
      <c r="L49"/>
      <c r="M49" s="102">
        <f>SUM(M44:M48)</f>
        <v>-1412</v>
      </c>
      <c r="N49" s="23"/>
      <c r="O49" s="23"/>
      <c r="P49" s="28"/>
      <c r="Q49" s="28"/>
    </row>
    <row r="50" spans="1:17" s="25" customFormat="1" x14ac:dyDescent="0.2">
      <c r="B50" s="29" t="s">
        <v>68</v>
      </c>
      <c r="C50" s="29"/>
      <c r="E50" s="87">
        <v>319</v>
      </c>
      <c r="F50" s="86"/>
      <c r="G50" s="87">
        <v>0</v>
      </c>
      <c r="H50" s="86"/>
      <c r="I50" s="87">
        <v>-211</v>
      </c>
      <c r="J50" s="86"/>
      <c r="K50" s="87">
        <v>69</v>
      </c>
      <c r="L50"/>
      <c r="M50" s="87">
        <v>-83</v>
      </c>
      <c r="N50" s="23"/>
      <c r="O50" s="23"/>
      <c r="P50" s="28"/>
      <c r="Q50" s="28"/>
    </row>
    <row r="51" spans="1:17" s="25" customFormat="1" x14ac:dyDescent="0.2">
      <c r="A51" s="24" t="s">
        <v>102</v>
      </c>
      <c r="B51" s="29"/>
      <c r="C51" s="29"/>
      <c r="E51" s="88">
        <f>E34+E41+E49+E50</f>
        <v>56969</v>
      </c>
      <c r="F51" s="88"/>
      <c r="G51" s="88">
        <f>G34+G41+G49+G50</f>
        <v>-3221</v>
      </c>
      <c r="H51" s="88"/>
      <c r="I51" s="88">
        <f>I34+I41+I49+I50</f>
        <v>-9866</v>
      </c>
      <c r="J51" s="88"/>
      <c r="K51" s="88">
        <f>K34+K41+K49+K50</f>
        <v>56834</v>
      </c>
      <c r="L51"/>
      <c r="M51" s="88">
        <f>M34+M41+M49+M50</f>
        <v>-10551</v>
      </c>
      <c r="N51" s="23"/>
      <c r="O51" s="23"/>
      <c r="P51" s="28"/>
      <c r="Q51" s="28"/>
    </row>
    <row r="52" spans="1:17" s="25" customFormat="1" ht="14.25" customHeight="1" x14ac:dyDescent="0.2">
      <c r="A52" s="30" t="s">
        <v>42</v>
      </c>
      <c r="B52" s="30"/>
      <c r="C52" s="31"/>
      <c r="E52" s="86">
        <v>18200</v>
      </c>
      <c r="F52" s="86"/>
      <c r="G52" s="86">
        <v>21421</v>
      </c>
      <c r="H52" s="86"/>
      <c r="I52" s="86">
        <v>24698</v>
      </c>
      <c r="J52" s="86"/>
      <c r="K52" s="86">
        <v>18335</v>
      </c>
      <c r="L52"/>
      <c r="M52" s="86">
        <v>25383</v>
      </c>
      <c r="N52" s="23"/>
      <c r="O52" s="23"/>
      <c r="P52" s="28"/>
      <c r="Q52" s="28"/>
    </row>
    <row r="53" spans="1:17" s="25" customFormat="1" ht="13.5" thickBot="1" x14ac:dyDescent="0.25">
      <c r="A53" s="30" t="s">
        <v>43</v>
      </c>
      <c r="B53" s="30"/>
      <c r="C53" s="31"/>
      <c r="E53" s="89">
        <f>E51+E52</f>
        <v>75169</v>
      </c>
      <c r="F53" s="84"/>
      <c r="G53" s="89">
        <f>G51+G52</f>
        <v>18200</v>
      </c>
      <c r="H53" s="84"/>
      <c r="I53" s="89">
        <f>I51+I52</f>
        <v>14832</v>
      </c>
      <c r="J53" s="84"/>
      <c r="K53" s="89">
        <f>K51+K52</f>
        <v>75169</v>
      </c>
      <c r="L53"/>
      <c r="M53" s="89">
        <f>M51+M52</f>
        <v>14832</v>
      </c>
      <c r="N53" s="23"/>
      <c r="O53" s="23"/>
      <c r="P53" s="32"/>
      <c r="Q53" s="28"/>
    </row>
    <row r="54" spans="1:17" s="25" customFormat="1" ht="13.5" thickTop="1" x14ac:dyDescent="0.2">
      <c r="E54" s="86"/>
      <c r="F54" s="86"/>
      <c r="G54" s="86"/>
      <c r="H54" s="86"/>
      <c r="I54" s="86"/>
      <c r="J54" s="86"/>
      <c r="K54" s="86"/>
      <c r="L54"/>
      <c r="M54" s="86"/>
      <c r="N54" s="23"/>
      <c r="O54" s="23"/>
      <c r="P54" s="28"/>
      <c r="Q54" s="28"/>
    </row>
    <row r="55" spans="1:17" s="25" customFormat="1" x14ac:dyDescent="0.2">
      <c r="A55" s="20"/>
      <c r="B55" s="20"/>
      <c r="C55" s="23"/>
      <c r="D55" s="23"/>
      <c r="E55" s="23"/>
      <c r="F55" s="23"/>
      <c r="G55" s="23"/>
      <c r="H55" s="23"/>
      <c r="I55" s="23"/>
      <c r="J55" s="23"/>
      <c r="K55" s="8"/>
      <c r="L55"/>
      <c r="M55"/>
      <c r="N55" s="23"/>
      <c r="O55" s="23"/>
      <c r="P55" s="28"/>
      <c r="Q55" s="28"/>
    </row>
    <row r="56" spans="1:17" s="25" customFormat="1" x14ac:dyDescent="0.2">
      <c r="A56" s="20"/>
      <c r="B56" s="20"/>
      <c r="C56" s="23"/>
      <c r="D56" s="23"/>
      <c r="F56" s="23"/>
      <c r="G56" s="23"/>
      <c r="H56" s="23"/>
      <c r="I56" s="23"/>
      <c r="J56" s="23"/>
      <c r="K56" s="8"/>
      <c r="L56"/>
      <c r="M56"/>
      <c r="N56" s="23"/>
      <c r="O56" s="23"/>
      <c r="P56" s="28"/>
      <c r="Q56" s="28"/>
    </row>
    <row r="57" spans="1:17" s="25" customFormat="1" x14ac:dyDescent="0.2">
      <c r="A57" s="20"/>
      <c r="B57" s="20"/>
      <c r="C57" s="23"/>
      <c r="D57" s="23"/>
      <c r="E57" s="23"/>
      <c r="F57" s="23"/>
      <c r="G57" s="23"/>
      <c r="H57" s="23"/>
      <c r="I57" s="23"/>
      <c r="J57" s="23"/>
      <c r="K57" s="8"/>
      <c r="L57"/>
      <c r="M57"/>
      <c r="N57" s="23"/>
      <c r="O57" s="23"/>
      <c r="P57" s="28"/>
      <c r="Q57" s="28"/>
    </row>
    <row r="58" spans="1:17" s="25" customFormat="1" x14ac:dyDescent="0.2">
      <c r="A58" s="20"/>
      <c r="B58" s="20"/>
      <c r="C58" s="23"/>
      <c r="D58" s="23"/>
      <c r="E58" s="60"/>
      <c r="F58" s="23"/>
      <c r="G58" s="23"/>
      <c r="H58" s="23"/>
      <c r="I58" s="23"/>
      <c r="J58" s="23"/>
      <c r="K58" s="8"/>
      <c r="L58"/>
      <c r="M58"/>
      <c r="N58" s="23"/>
      <c r="O58" s="23"/>
      <c r="P58" s="28"/>
      <c r="Q58" s="28"/>
    </row>
    <row r="59" spans="1:17" s="25" customFormat="1" x14ac:dyDescent="0.2">
      <c r="A59" s="20"/>
      <c r="B59" s="20"/>
      <c r="C59" s="20"/>
      <c r="D59" s="23"/>
      <c r="E59" s="23"/>
      <c r="F59" s="23"/>
      <c r="G59" s="20"/>
      <c r="H59" s="23"/>
      <c r="I59" s="20"/>
      <c r="J59" s="23"/>
      <c r="K59" s="8"/>
      <c r="L59"/>
      <c r="M59"/>
      <c r="N59" s="20"/>
      <c r="O59" s="20"/>
      <c r="P59" s="28"/>
      <c r="Q59" s="28"/>
    </row>
    <row r="60" spans="1:17" s="25" customFormat="1" x14ac:dyDescent="0.2">
      <c r="A60" s="20"/>
      <c r="B60" s="20"/>
      <c r="C60" s="20"/>
      <c r="D60" s="23"/>
      <c r="E60" s="23"/>
      <c r="F60" s="23"/>
      <c r="G60" s="20"/>
      <c r="H60" s="23"/>
      <c r="I60" s="20"/>
      <c r="J60" s="23"/>
      <c r="K60" s="23"/>
      <c r="L60" s="20"/>
      <c r="M60" s="20"/>
      <c r="N60" s="20"/>
      <c r="O60" s="20"/>
      <c r="P60" s="28"/>
      <c r="Q60" s="28"/>
    </row>
    <row r="61" spans="1:17" s="25" customFormat="1" x14ac:dyDescent="0.2">
      <c r="A61" s="20"/>
      <c r="B61" s="20"/>
      <c r="C61" s="20"/>
      <c r="D61" s="23"/>
      <c r="E61" s="23"/>
      <c r="F61" s="23"/>
      <c r="G61" s="20"/>
      <c r="H61" s="23"/>
      <c r="I61" s="20"/>
      <c r="J61" s="23"/>
      <c r="K61" s="20"/>
      <c r="L61" s="20"/>
      <c r="M61" s="20"/>
      <c r="N61" s="20"/>
      <c r="O61" s="20"/>
      <c r="P61" s="28"/>
      <c r="Q61" s="28"/>
    </row>
    <row r="62" spans="1:17" s="25" customFormat="1" x14ac:dyDescent="0.2">
      <c r="A62" s="20"/>
      <c r="B62" s="20"/>
      <c r="C62" s="20"/>
      <c r="D62" s="23"/>
      <c r="E62" s="23"/>
      <c r="F62" s="23"/>
      <c r="G62" s="20"/>
      <c r="H62" s="23"/>
      <c r="I62" s="20"/>
      <c r="J62" s="23"/>
      <c r="K62" s="20"/>
      <c r="L62" s="20"/>
      <c r="M62" s="20"/>
      <c r="N62" s="20"/>
      <c r="O62" s="20"/>
      <c r="P62" s="28"/>
      <c r="Q62" s="28"/>
    </row>
    <row r="63" spans="1:17" s="25" customFormat="1" x14ac:dyDescent="0.2">
      <c r="A63" s="20"/>
      <c r="B63" s="20"/>
      <c r="C63" s="20"/>
      <c r="D63" s="23"/>
      <c r="E63" s="23"/>
      <c r="F63" s="23"/>
      <c r="G63" s="20"/>
      <c r="H63" s="23"/>
      <c r="I63" s="20"/>
      <c r="J63" s="23"/>
      <c r="K63" s="20"/>
      <c r="L63" s="20"/>
      <c r="M63" s="20"/>
      <c r="N63" s="20"/>
      <c r="O63" s="20"/>
      <c r="P63" s="28"/>
      <c r="Q63" s="28"/>
    </row>
    <row r="64" spans="1:17" s="25" customFormat="1" x14ac:dyDescent="0.2">
      <c r="C64" s="20"/>
      <c r="D64" s="23"/>
      <c r="E64" s="23"/>
      <c r="F64" s="23"/>
      <c r="G64" s="23"/>
      <c r="H64" s="23"/>
      <c r="I64" s="20"/>
      <c r="J64" s="23"/>
      <c r="K64" s="20"/>
      <c r="L64" s="20"/>
      <c r="M64" s="20"/>
      <c r="N64" s="20"/>
      <c r="O64" s="20"/>
      <c r="P64" s="28"/>
      <c r="Q64" s="28"/>
    </row>
    <row r="65" spans="3:17" s="25" customFormat="1" x14ac:dyDescent="0.2">
      <c r="C65" s="20"/>
      <c r="D65" s="23"/>
      <c r="E65" s="23"/>
      <c r="F65" s="23"/>
      <c r="G65" s="23"/>
      <c r="H65" s="23"/>
      <c r="I65" s="20"/>
      <c r="J65" s="23"/>
      <c r="K65" s="20"/>
      <c r="L65" s="20"/>
      <c r="M65" s="20"/>
      <c r="N65" s="20"/>
      <c r="O65" s="20"/>
      <c r="P65" s="28"/>
      <c r="Q65" s="28"/>
    </row>
    <row r="66" spans="3:17" s="25" customFormat="1" x14ac:dyDescent="0.2">
      <c r="C66" s="20"/>
      <c r="D66" s="23"/>
      <c r="E66" s="23"/>
      <c r="F66" s="23"/>
      <c r="G66" s="23"/>
      <c r="H66" s="23"/>
      <c r="I66" s="20"/>
      <c r="J66" s="23"/>
      <c r="K66" s="20"/>
      <c r="L66" s="20"/>
      <c r="M66" s="20"/>
      <c r="N66" s="20"/>
      <c r="O66" s="20"/>
      <c r="P66" s="28"/>
      <c r="Q66" s="28"/>
    </row>
    <row r="67" spans="3:17" s="25" customFormat="1" x14ac:dyDescent="0.2">
      <c r="C67" s="20"/>
      <c r="D67" s="23"/>
      <c r="E67" s="23"/>
      <c r="F67" s="23"/>
      <c r="G67" s="23"/>
      <c r="H67" s="23"/>
      <c r="I67" s="20"/>
      <c r="J67" s="23"/>
      <c r="K67" s="20"/>
      <c r="L67" s="20"/>
      <c r="M67" s="27"/>
      <c r="N67" s="20"/>
      <c r="O67" s="20"/>
      <c r="P67" s="28"/>
      <c r="Q67" s="28"/>
    </row>
    <row r="68" spans="3:17" s="25" customFormat="1" x14ac:dyDescent="0.2">
      <c r="E68" s="27"/>
      <c r="F68" s="27"/>
      <c r="G68" s="27"/>
      <c r="H68" s="27"/>
      <c r="I68" s="27"/>
      <c r="J68" s="27"/>
      <c r="K68" s="27"/>
      <c r="L68" s="27"/>
      <c r="M68" s="27"/>
      <c r="N68" s="20"/>
      <c r="O68" s="20"/>
      <c r="P68" s="28"/>
      <c r="Q68" s="28"/>
    </row>
    <row r="69" spans="3:17" s="25" customFormat="1" x14ac:dyDescent="0.2">
      <c r="E69" s="27"/>
      <c r="F69" s="27"/>
      <c r="G69" s="27"/>
      <c r="H69" s="27"/>
      <c r="I69" s="27"/>
      <c r="J69" s="27"/>
      <c r="K69" s="27"/>
      <c r="L69" s="27"/>
      <c r="M69" s="27"/>
      <c r="N69" s="20"/>
      <c r="O69" s="20"/>
      <c r="P69" s="28"/>
      <c r="Q69" s="28"/>
    </row>
    <row r="70" spans="3:17" s="25" customFormat="1" x14ac:dyDescent="0.2">
      <c r="E70" s="27"/>
      <c r="F70" s="27"/>
      <c r="G70" s="27"/>
      <c r="H70" s="27"/>
      <c r="I70" s="27"/>
      <c r="J70" s="27"/>
      <c r="K70" s="27"/>
      <c r="L70" s="27"/>
      <c r="M70" s="27"/>
      <c r="N70" s="20"/>
      <c r="O70" s="20"/>
      <c r="P70" s="28"/>
      <c r="Q70" s="28"/>
    </row>
    <row r="71" spans="3:17" s="25" customFormat="1" x14ac:dyDescent="0.2">
      <c r="E71" s="27"/>
      <c r="F71" s="27"/>
      <c r="G71" s="27"/>
      <c r="H71" s="27"/>
      <c r="I71" s="27"/>
      <c r="J71" s="27"/>
      <c r="K71" s="27"/>
      <c r="L71" s="27"/>
      <c r="M71" s="27"/>
      <c r="N71" s="20"/>
      <c r="O71" s="20"/>
      <c r="P71" s="28"/>
      <c r="Q71" s="28"/>
    </row>
    <row r="72" spans="3:17" s="25" customFormat="1" x14ac:dyDescent="0.2">
      <c r="E72" s="27"/>
      <c r="F72" s="27"/>
      <c r="G72" s="27"/>
      <c r="H72" s="27"/>
      <c r="I72" s="27"/>
      <c r="J72" s="27"/>
      <c r="K72" s="27"/>
      <c r="L72" s="27"/>
      <c r="M72" s="27"/>
      <c r="N72" s="20"/>
      <c r="O72" s="20"/>
      <c r="P72" s="28"/>
      <c r="Q72" s="28"/>
    </row>
    <row r="73" spans="3:17" s="25" customFormat="1" x14ac:dyDescent="0.2">
      <c r="E73" s="27"/>
      <c r="F73" s="27"/>
      <c r="G73" s="27"/>
      <c r="H73" s="27"/>
      <c r="I73" s="27"/>
      <c r="J73" s="27"/>
      <c r="K73" s="27"/>
      <c r="L73" s="27"/>
      <c r="M73" s="27"/>
      <c r="N73" s="20"/>
      <c r="O73" s="20"/>
      <c r="P73" s="28"/>
      <c r="Q73" s="28"/>
    </row>
    <row r="74" spans="3:17" s="25" customFormat="1" x14ac:dyDescent="0.2">
      <c r="E74" s="27"/>
      <c r="F74" s="27"/>
      <c r="G74" s="27"/>
      <c r="H74" s="27"/>
      <c r="I74" s="27"/>
      <c r="J74" s="27"/>
      <c r="K74" s="27"/>
      <c r="L74" s="27"/>
      <c r="M74" s="27"/>
      <c r="N74" s="20"/>
      <c r="O74" s="20"/>
      <c r="P74" s="28"/>
      <c r="Q74" s="28"/>
    </row>
    <row r="75" spans="3:17" s="25" customFormat="1" x14ac:dyDescent="0.2">
      <c r="E75" s="27"/>
      <c r="F75" s="27"/>
      <c r="G75" s="27"/>
      <c r="H75" s="27"/>
      <c r="I75" s="27"/>
      <c r="J75" s="27"/>
      <c r="K75" s="27"/>
      <c r="L75" s="27"/>
      <c r="M75" s="27"/>
      <c r="N75" s="20"/>
      <c r="O75" s="20"/>
      <c r="P75" s="28"/>
      <c r="Q75" s="28"/>
    </row>
    <row r="76" spans="3:17" s="25" customFormat="1" x14ac:dyDescent="0.2">
      <c r="E76" s="27"/>
      <c r="F76" s="27"/>
      <c r="G76" s="27"/>
      <c r="H76" s="27"/>
      <c r="I76" s="27"/>
      <c r="J76" s="27"/>
      <c r="K76" s="27"/>
      <c r="L76" s="27"/>
      <c r="M76" s="27"/>
      <c r="N76" s="20"/>
      <c r="O76" s="20"/>
      <c r="P76" s="28"/>
      <c r="Q76" s="28"/>
    </row>
    <row r="77" spans="3:17" s="25" customFormat="1" x14ac:dyDescent="0.2">
      <c r="E77" s="27"/>
      <c r="F77" s="27"/>
      <c r="G77" s="27"/>
      <c r="H77" s="27"/>
      <c r="I77" s="27"/>
      <c r="J77" s="27"/>
      <c r="K77" s="27"/>
      <c r="L77" s="27"/>
      <c r="M77" s="27"/>
      <c r="N77" s="20"/>
      <c r="O77" s="20"/>
      <c r="P77" s="28"/>
      <c r="Q77" s="28"/>
    </row>
    <row r="78" spans="3:17" s="25" customFormat="1" x14ac:dyDescent="0.2">
      <c r="E78" s="27"/>
      <c r="F78" s="27"/>
      <c r="G78" s="27"/>
      <c r="H78" s="27"/>
      <c r="I78" s="27"/>
      <c r="J78" s="27"/>
      <c r="K78" s="27"/>
      <c r="L78" s="27"/>
      <c r="M78" s="27"/>
      <c r="N78" s="20"/>
      <c r="O78" s="20"/>
      <c r="P78" s="28"/>
      <c r="Q78" s="28"/>
    </row>
    <row r="79" spans="3:17" s="25" customFormat="1" x14ac:dyDescent="0.2">
      <c r="E79" s="27"/>
      <c r="F79" s="27"/>
      <c r="G79" s="27"/>
      <c r="H79" s="27"/>
      <c r="I79" s="27"/>
      <c r="J79" s="27"/>
      <c r="K79" s="27"/>
      <c r="L79" s="27"/>
      <c r="M79" s="27"/>
      <c r="N79" s="20"/>
      <c r="O79" s="20"/>
      <c r="P79" s="28"/>
      <c r="Q79" s="28"/>
    </row>
    <row r="80" spans="3:17" s="25" customFormat="1" x14ac:dyDescent="0.2">
      <c r="N80" s="20"/>
      <c r="O80" s="20"/>
      <c r="P80" s="26"/>
      <c r="Q80" s="26"/>
    </row>
    <row r="81" spans="4:17" s="25" customFormat="1" x14ac:dyDescent="0.2">
      <c r="N81" s="20"/>
      <c r="O81" s="20"/>
      <c r="P81" s="26"/>
      <c r="Q81" s="26"/>
    </row>
    <row r="82" spans="4:17" s="25" customFormat="1" x14ac:dyDescent="0.2">
      <c r="N82" s="20"/>
      <c r="O82" s="20"/>
      <c r="P82" s="26"/>
      <c r="Q82" s="26"/>
    </row>
    <row r="83" spans="4:17" s="25" customFormat="1" x14ac:dyDescent="0.2">
      <c r="N83" s="20"/>
      <c r="O83" s="20"/>
      <c r="P83" s="26"/>
      <c r="Q83" s="26"/>
    </row>
    <row r="84" spans="4:17" s="25" customFormat="1" x14ac:dyDescent="0.2">
      <c r="N84" s="20"/>
      <c r="O84" s="20"/>
      <c r="P84" s="26"/>
      <c r="Q84" s="26"/>
    </row>
    <row r="85" spans="4:17" s="25" customFormat="1" x14ac:dyDescent="0.2">
      <c r="N85" s="20"/>
      <c r="O85" s="20"/>
      <c r="P85" s="26"/>
      <c r="Q85" s="26"/>
    </row>
    <row r="86" spans="4:17" s="25" customFormat="1" x14ac:dyDescent="0.2">
      <c r="N86" s="20"/>
      <c r="O86" s="20"/>
      <c r="P86" s="26"/>
      <c r="Q86" s="26"/>
    </row>
    <row r="87" spans="4:17" s="25" customFormat="1" x14ac:dyDescent="0.2">
      <c r="N87" s="20"/>
      <c r="O87" s="20"/>
      <c r="P87" s="26"/>
      <c r="Q87" s="26"/>
    </row>
    <row r="88" spans="4:17" s="25" customFormat="1" x14ac:dyDescent="0.2">
      <c r="N88" s="20"/>
      <c r="O88" s="20"/>
      <c r="P88" s="26"/>
      <c r="Q88" s="26"/>
    </row>
    <row r="89" spans="4:17" s="25" customFormat="1" x14ac:dyDescent="0.2">
      <c r="N89" s="20"/>
      <c r="O89" s="20"/>
      <c r="P89" s="26"/>
      <c r="Q89" s="26"/>
    </row>
    <row r="90" spans="4:17" s="25" customFormat="1" x14ac:dyDescent="0.2">
      <c r="N90" s="20"/>
      <c r="O90" s="20"/>
      <c r="P90" s="26"/>
      <c r="Q90" s="26"/>
    </row>
    <row r="91" spans="4:17" s="33" customFormat="1" x14ac:dyDescent="0.2">
      <c r="D91" s="25"/>
      <c r="E91" s="25"/>
      <c r="F91" s="25"/>
      <c r="G91" s="25"/>
      <c r="H91" s="25"/>
      <c r="I91" s="25"/>
      <c r="J91" s="25"/>
      <c r="K91" s="25"/>
      <c r="M91" s="25"/>
      <c r="N91" s="20"/>
      <c r="O91" s="20"/>
      <c r="P91" s="26"/>
      <c r="Q91" s="26"/>
    </row>
    <row r="92" spans="4:17" s="33" customFormat="1" x14ac:dyDescent="0.2">
      <c r="D92" s="25"/>
      <c r="E92" s="25"/>
      <c r="F92" s="25"/>
      <c r="G92" s="25"/>
      <c r="H92" s="25"/>
      <c r="I92" s="25"/>
      <c r="J92" s="25"/>
      <c r="K92" s="25"/>
      <c r="M92" s="25"/>
      <c r="N92" s="20"/>
      <c r="O92" s="20"/>
      <c r="P92" s="26"/>
      <c r="Q92" s="26"/>
    </row>
    <row r="93" spans="4:17" s="33" customFormat="1" x14ac:dyDescent="0.2">
      <c r="D93" s="25"/>
      <c r="E93" s="25"/>
      <c r="F93" s="25"/>
      <c r="G93" s="25"/>
      <c r="H93" s="25"/>
      <c r="I93" s="25"/>
      <c r="J93" s="25"/>
      <c r="K93" s="25"/>
      <c r="M93" s="25"/>
      <c r="N93" s="20"/>
      <c r="O93" s="20"/>
      <c r="P93" s="26"/>
      <c r="Q93" s="26"/>
    </row>
    <row r="94" spans="4:17" s="33" customFormat="1" x14ac:dyDescent="0.2">
      <c r="D94" s="25"/>
      <c r="E94" s="25"/>
      <c r="F94" s="25"/>
      <c r="G94" s="25"/>
      <c r="H94" s="25"/>
      <c r="I94" s="25"/>
      <c r="J94" s="25"/>
      <c r="K94" s="25"/>
      <c r="M94" s="25"/>
      <c r="N94" s="20"/>
      <c r="O94" s="20"/>
      <c r="P94" s="26"/>
      <c r="Q94" s="26"/>
    </row>
    <row r="95" spans="4:17" s="33" customFormat="1" x14ac:dyDescent="0.2">
      <c r="D95" s="25"/>
      <c r="E95" s="25"/>
      <c r="F95" s="25"/>
      <c r="G95" s="25"/>
      <c r="H95" s="25"/>
      <c r="I95" s="25"/>
      <c r="J95" s="25"/>
      <c r="K95" s="25"/>
      <c r="M95" s="25"/>
      <c r="N95" s="20"/>
      <c r="O95" s="20"/>
      <c r="P95" s="26"/>
      <c r="Q95" s="26"/>
    </row>
    <row r="96" spans="4:17" s="33" customFormat="1" x14ac:dyDescent="0.2">
      <c r="D96" s="25"/>
      <c r="E96" s="25"/>
      <c r="F96" s="25"/>
      <c r="G96" s="25"/>
      <c r="H96" s="25"/>
      <c r="I96" s="25"/>
      <c r="J96" s="25"/>
      <c r="K96" s="25"/>
      <c r="M96" s="25"/>
      <c r="N96" s="20"/>
      <c r="O96" s="20"/>
      <c r="P96" s="26"/>
      <c r="Q96" s="26"/>
    </row>
    <row r="97" spans="4:17" s="33" customFormat="1" x14ac:dyDescent="0.2">
      <c r="D97" s="25"/>
      <c r="E97" s="25"/>
      <c r="F97" s="25"/>
      <c r="G97" s="25"/>
      <c r="H97" s="25"/>
      <c r="I97" s="25"/>
      <c r="J97" s="25"/>
      <c r="K97" s="25"/>
      <c r="M97" s="25"/>
      <c r="N97" s="20"/>
      <c r="O97" s="20"/>
      <c r="P97" s="26"/>
      <c r="Q97" s="26"/>
    </row>
    <row r="98" spans="4:17" s="33" customFormat="1" x14ac:dyDescent="0.2">
      <c r="D98" s="25"/>
      <c r="E98" s="25"/>
      <c r="F98" s="25"/>
      <c r="G98" s="25"/>
      <c r="H98" s="25"/>
      <c r="I98" s="25"/>
      <c r="J98" s="25"/>
      <c r="K98" s="25"/>
      <c r="M98" s="25"/>
      <c r="N98" s="20"/>
      <c r="O98" s="20"/>
      <c r="P98" s="26"/>
      <c r="Q98" s="26"/>
    </row>
    <row r="99" spans="4:17" s="33" customFormat="1" x14ac:dyDescent="0.2">
      <c r="D99" s="25"/>
      <c r="E99" s="25"/>
      <c r="F99" s="25"/>
      <c r="G99" s="25"/>
      <c r="H99" s="25"/>
      <c r="I99" s="25"/>
      <c r="J99" s="25"/>
      <c r="K99" s="25"/>
      <c r="M99" s="25"/>
      <c r="N99" s="20"/>
      <c r="O99" s="20"/>
      <c r="P99" s="26"/>
      <c r="Q99" s="26"/>
    </row>
    <row r="100" spans="4:17" s="33" customFormat="1" x14ac:dyDescent="0.2">
      <c r="D100" s="25"/>
      <c r="E100" s="25"/>
      <c r="F100" s="25"/>
      <c r="G100" s="25"/>
      <c r="H100" s="25"/>
      <c r="I100" s="25"/>
      <c r="J100" s="25"/>
      <c r="K100" s="25"/>
      <c r="M100" s="25"/>
      <c r="N100" s="20"/>
      <c r="O100" s="20"/>
      <c r="P100" s="26"/>
      <c r="Q100" s="26"/>
    </row>
    <row r="101" spans="4:17" s="33" customFormat="1" x14ac:dyDescent="0.2">
      <c r="D101" s="25"/>
      <c r="E101" s="25"/>
      <c r="F101" s="25"/>
      <c r="G101" s="25"/>
      <c r="H101" s="25"/>
      <c r="I101" s="25"/>
      <c r="J101" s="25"/>
      <c r="K101" s="25"/>
      <c r="M101" s="25"/>
      <c r="N101" s="20"/>
      <c r="O101" s="20"/>
      <c r="P101" s="26"/>
      <c r="Q101" s="26"/>
    </row>
    <row r="102" spans="4:17" s="33" customFormat="1" x14ac:dyDescent="0.2">
      <c r="D102" s="25"/>
      <c r="E102" s="25"/>
      <c r="F102" s="25"/>
      <c r="G102" s="25"/>
      <c r="H102" s="25"/>
      <c r="I102" s="25"/>
      <c r="J102" s="25"/>
      <c r="K102" s="25"/>
      <c r="M102" s="25"/>
      <c r="N102" s="20"/>
      <c r="O102" s="20"/>
      <c r="P102" s="26"/>
      <c r="Q102" s="26"/>
    </row>
    <row r="103" spans="4:17" s="33" customFormat="1" x14ac:dyDescent="0.2">
      <c r="D103" s="25"/>
      <c r="E103" s="25"/>
      <c r="F103" s="25"/>
      <c r="G103" s="25"/>
      <c r="H103" s="25"/>
      <c r="I103" s="25"/>
      <c r="J103" s="25"/>
      <c r="K103" s="25"/>
      <c r="M103" s="25"/>
      <c r="N103" s="20"/>
      <c r="O103" s="20"/>
      <c r="P103" s="26"/>
      <c r="Q103" s="26"/>
    </row>
    <row r="104" spans="4:17" s="33" customFormat="1" x14ac:dyDescent="0.2">
      <c r="D104" s="25"/>
      <c r="E104" s="25"/>
      <c r="F104" s="25"/>
      <c r="G104" s="25"/>
      <c r="H104" s="25"/>
      <c r="I104" s="25"/>
      <c r="J104" s="25"/>
      <c r="K104" s="25"/>
      <c r="M104" s="25"/>
      <c r="N104" s="20"/>
      <c r="O104" s="20"/>
      <c r="P104" s="26"/>
      <c r="Q104" s="26"/>
    </row>
    <row r="105" spans="4:17" s="33" customFormat="1" x14ac:dyDescent="0.2">
      <c r="D105" s="25"/>
      <c r="E105" s="25"/>
      <c r="F105" s="25"/>
      <c r="G105" s="25"/>
      <c r="H105" s="25"/>
      <c r="I105" s="25"/>
      <c r="J105" s="25"/>
      <c r="K105" s="25"/>
      <c r="M105" s="25"/>
      <c r="N105" s="20"/>
      <c r="O105" s="20"/>
      <c r="P105" s="26"/>
      <c r="Q105" s="26"/>
    </row>
    <row r="106" spans="4:17" s="33" customFormat="1" x14ac:dyDescent="0.2">
      <c r="D106" s="25"/>
      <c r="E106" s="25"/>
      <c r="F106" s="25"/>
      <c r="G106" s="25"/>
      <c r="H106" s="25"/>
      <c r="I106" s="25"/>
      <c r="J106" s="25"/>
      <c r="K106" s="25"/>
      <c r="M106" s="25"/>
      <c r="N106" s="20"/>
      <c r="O106" s="20"/>
      <c r="P106" s="26"/>
      <c r="Q106" s="26"/>
    </row>
    <row r="107" spans="4:17" s="33" customFormat="1" x14ac:dyDescent="0.2">
      <c r="D107" s="25"/>
      <c r="E107" s="25"/>
      <c r="F107" s="25"/>
      <c r="G107" s="25"/>
      <c r="H107" s="25"/>
      <c r="I107" s="25"/>
      <c r="J107" s="25"/>
      <c r="K107" s="25"/>
      <c r="M107" s="25"/>
      <c r="N107" s="20"/>
      <c r="O107" s="20"/>
      <c r="P107" s="26"/>
      <c r="Q107" s="26"/>
    </row>
    <row r="108" spans="4:17" s="33" customFormat="1" x14ac:dyDescent="0.2">
      <c r="D108" s="25"/>
      <c r="E108" s="25"/>
      <c r="F108" s="25"/>
      <c r="G108" s="25"/>
      <c r="H108" s="25"/>
      <c r="I108" s="25"/>
      <c r="J108" s="25"/>
      <c r="K108" s="25"/>
      <c r="M108" s="25"/>
      <c r="N108" s="20"/>
      <c r="O108" s="20"/>
      <c r="P108" s="26"/>
      <c r="Q108" s="26"/>
    </row>
    <row r="109" spans="4:17" s="33" customFormat="1" x14ac:dyDescent="0.2">
      <c r="D109" s="25"/>
      <c r="E109" s="25"/>
      <c r="F109" s="25"/>
      <c r="G109" s="25"/>
      <c r="H109" s="25"/>
      <c r="I109" s="25"/>
      <c r="J109" s="25"/>
      <c r="K109" s="25"/>
      <c r="M109" s="25"/>
      <c r="N109" s="20"/>
      <c r="O109" s="20"/>
      <c r="P109" s="26"/>
      <c r="Q109" s="26"/>
    </row>
    <row r="110" spans="4:17" s="33" customFormat="1" x14ac:dyDescent="0.2">
      <c r="D110" s="25"/>
      <c r="E110" s="25"/>
      <c r="F110" s="25"/>
      <c r="G110" s="25"/>
      <c r="H110" s="25"/>
      <c r="I110" s="25"/>
      <c r="J110" s="25"/>
      <c r="K110" s="25"/>
      <c r="M110" s="25"/>
      <c r="N110" s="20"/>
      <c r="O110" s="20"/>
      <c r="P110" s="26"/>
      <c r="Q110" s="26"/>
    </row>
    <row r="111" spans="4:17" s="33" customFormat="1" x14ac:dyDescent="0.2">
      <c r="D111" s="25"/>
      <c r="E111" s="25"/>
      <c r="F111" s="25"/>
      <c r="G111" s="25"/>
      <c r="H111" s="25"/>
      <c r="I111" s="25"/>
      <c r="J111" s="25"/>
      <c r="K111" s="25"/>
      <c r="M111" s="25"/>
      <c r="N111" s="20"/>
      <c r="O111" s="20"/>
      <c r="P111" s="26"/>
      <c r="Q111" s="26"/>
    </row>
    <row r="112" spans="4:17" s="33" customFormat="1" x14ac:dyDescent="0.2">
      <c r="D112" s="25"/>
      <c r="E112" s="25"/>
      <c r="F112" s="25"/>
      <c r="G112" s="25"/>
      <c r="H112" s="25"/>
      <c r="I112" s="25"/>
      <c r="J112" s="25"/>
      <c r="K112" s="25"/>
      <c r="M112" s="25"/>
      <c r="N112" s="20"/>
      <c r="O112" s="20"/>
      <c r="P112" s="26"/>
      <c r="Q112" s="26"/>
    </row>
    <row r="113" spans="4:17" s="33" customFormat="1" x14ac:dyDescent="0.2">
      <c r="D113" s="25"/>
      <c r="E113" s="25"/>
      <c r="F113" s="25"/>
      <c r="G113" s="25"/>
      <c r="H113" s="25"/>
      <c r="I113" s="25"/>
      <c r="J113" s="25"/>
      <c r="K113" s="25"/>
      <c r="M113" s="25"/>
      <c r="N113" s="20"/>
      <c r="O113" s="20"/>
      <c r="P113" s="26"/>
      <c r="Q113" s="26"/>
    </row>
    <row r="114" spans="4:17" s="33" customFormat="1" x14ac:dyDescent="0.2">
      <c r="D114" s="25"/>
      <c r="E114" s="25"/>
      <c r="F114" s="25"/>
      <c r="G114" s="25"/>
      <c r="H114" s="25"/>
      <c r="I114" s="25"/>
      <c r="J114" s="25"/>
      <c r="K114" s="25"/>
      <c r="M114" s="25"/>
      <c r="N114" s="20"/>
      <c r="O114" s="20"/>
      <c r="P114" s="26"/>
      <c r="Q114" s="26"/>
    </row>
    <row r="115" spans="4:17" s="33" customFormat="1" x14ac:dyDescent="0.2">
      <c r="D115" s="25"/>
      <c r="E115" s="25"/>
      <c r="F115" s="25"/>
      <c r="G115" s="25"/>
      <c r="H115" s="25"/>
      <c r="I115" s="25"/>
      <c r="J115" s="25"/>
      <c r="K115" s="25"/>
      <c r="M115" s="25"/>
      <c r="N115" s="20"/>
      <c r="O115" s="20"/>
      <c r="P115" s="26"/>
      <c r="Q115" s="26"/>
    </row>
    <row r="116" spans="4:17" s="33" customFormat="1" x14ac:dyDescent="0.2">
      <c r="D116" s="25"/>
      <c r="E116" s="25"/>
      <c r="F116" s="25"/>
      <c r="G116" s="25"/>
      <c r="H116" s="25"/>
      <c r="I116" s="25"/>
      <c r="J116" s="25"/>
      <c r="K116" s="25"/>
      <c r="M116" s="25"/>
      <c r="N116" s="20"/>
      <c r="O116" s="20"/>
      <c r="P116" s="26"/>
      <c r="Q116" s="26"/>
    </row>
    <row r="117" spans="4:17" s="33" customFormat="1" x14ac:dyDescent="0.2">
      <c r="D117" s="25"/>
      <c r="E117" s="25"/>
      <c r="F117" s="25"/>
      <c r="G117" s="25"/>
      <c r="H117" s="25"/>
      <c r="I117" s="25"/>
      <c r="J117" s="25"/>
      <c r="K117" s="25"/>
      <c r="M117" s="25"/>
      <c r="N117" s="20"/>
      <c r="O117" s="20"/>
      <c r="P117" s="26"/>
      <c r="Q117" s="26"/>
    </row>
    <row r="118" spans="4:17" s="33" customFormat="1" x14ac:dyDescent="0.2">
      <c r="D118" s="25"/>
      <c r="E118" s="25"/>
      <c r="F118" s="25"/>
      <c r="G118" s="25"/>
      <c r="H118" s="25"/>
      <c r="I118" s="25"/>
      <c r="J118" s="25"/>
      <c r="K118" s="25"/>
      <c r="M118" s="25"/>
      <c r="N118" s="20"/>
      <c r="O118" s="20"/>
      <c r="P118" s="26"/>
      <c r="Q118" s="26"/>
    </row>
    <row r="119" spans="4:17" s="33" customFormat="1" x14ac:dyDescent="0.2">
      <c r="D119" s="25"/>
      <c r="E119" s="25"/>
      <c r="F119" s="25"/>
      <c r="G119" s="25"/>
      <c r="H119" s="25"/>
      <c r="I119" s="25"/>
      <c r="J119" s="25"/>
      <c r="K119" s="25"/>
      <c r="M119" s="25"/>
      <c r="N119" s="20"/>
      <c r="O119" s="20"/>
      <c r="P119" s="26"/>
      <c r="Q119" s="26"/>
    </row>
    <row r="120" spans="4:17" s="33" customFormat="1" x14ac:dyDescent="0.2">
      <c r="D120" s="25"/>
      <c r="E120" s="25"/>
      <c r="F120" s="25"/>
      <c r="G120" s="25"/>
      <c r="H120" s="25"/>
      <c r="I120" s="25"/>
      <c r="J120" s="25"/>
      <c r="K120" s="25"/>
      <c r="M120" s="25"/>
      <c r="N120" s="20"/>
      <c r="O120" s="20"/>
      <c r="P120" s="26"/>
      <c r="Q120" s="26"/>
    </row>
    <row r="121" spans="4:17" s="33" customFormat="1" x14ac:dyDescent="0.2">
      <c r="D121" s="25"/>
      <c r="E121" s="25"/>
      <c r="F121" s="25"/>
      <c r="G121" s="25"/>
      <c r="H121" s="25"/>
      <c r="I121" s="25"/>
      <c r="J121" s="25"/>
      <c r="K121" s="25"/>
      <c r="M121" s="25"/>
      <c r="N121" s="20"/>
      <c r="O121" s="20"/>
      <c r="P121" s="26"/>
      <c r="Q121" s="26"/>
    </row>
    <row r="122" spans="4:17" s="33" customFormat="1" x14ac:dyDescent="0.2">
      <c r="D122" s="25"/>
      <c r="E122" s="25"/>
      <c r="F122" s="25"/>
      <c r="G122" s="25"/>
      <c r="H122" s="25"/>
      <c r="I122" s="25"/>
      <c r="J122" s="25"/>
      <c r="K122" s="25"/>
      <c r="M122" s="25"/>
      <c r="N122" s="20"/>
      <c r="O122" s="20"/>
      <c r="P122" s="26"/>
      <c r="Q122" s="26"/>
    </row>
    <row r="123" spans="4:17" s="33" customFormat="1" x14ac:dyDescent="0.2">
      <c r="D123" s="25"/>
      <c r="E123" s="25"/>
      <c r="F123" s="25"/>
      <c r="G123" s="25"/>
      <c r="H123" s="25"/>
      <c r="I123" s="25"/>
      <c r="J123" s="25"/>
      <c r="K123" s="25"/>
      <c r="M123" s="25"/>
      <c r="N123" s="20"/>
      <c r="O123" s="20"/>
      <c r="P123" s="26"/>
      <c r="Q123" s="26"/>
    </row>
    <row r="124" spans="4:17" s="33" customFormat="1" x14ac:dyDescent="0.2">
      <c r="D124" s="25"/>
      <c r="E124" s="25"/>
      <c r="F124" s="25"/>
      <c r="G124" s="25"/>
      <c r="H124" s="25"/>
      <c r="I124" s="25"/>
      <c r="J124" s="25"/>
      <c r="K124" s="25"/>
      <c r="M124" s="25"/>
      <c r="N124" s="20"/>
      <c r="O124" s="20"/>
      <c r="P124" s="26"/>
      <c r="Q124" s="26"/>
    </row>
    <row r="125" spans="4:17" s="33" customFormat="1" x14ac:dyDescent="0.2">
      <c r="D125" s="25"/>
      <c r="E125" s="25"/>
      <c r="F125" s="25"/>
      <c r="G125" s="25"/>
      <c r="H125" s="25"/>
      <c r="I125" s="25"/>
      <c r="J125" s="25"/>
      <c r="K125" s="25"/>
      <c r="M125" s="25"/>
      <c r="N125" s="20"/>
      <c r="O125" s="20"/>
      <c r="P125" s="26"/>
      <c r="Q125" s="26"/>
    </row>
    <row r="126" spans="4:17" s="33" customFormat="1" x14ac:dyDescent="0.2">
      <c r="D126" s="25"/>
      <c r="E126" s="25"/>
      <c r="F126" s="25"/>
      <c r="G126" s="25"/>
      <c r="H126" s="25"/>
      <c r="I126" s="25"/>
      <c r="J126" s="25"/>
      <c r="K126" s="25"/>
      <c r="M126" s="25"/>
      <c r="N126" s="20"/>
      <c r="O126" s="20"/>
      <c r="P126" s="26"/>
      <c r="Q126" s="26"/>
    </row>
    <row r="127" spans="4:17" s="33" customFormat="1" x14ac:dyDescent="0.2">
      <c r="D127" s="25"/>
      <c r="E127" s="25"/>
      <c r="F127" s="25"/>
      <c r="G127" s="25"/>
      <c r="H127" s="25"/>
      <c r="I127" s="25"/>
      <c r="J127" s="25"/>
      <c r="K127" s="25"/>
      <c r="M127" s="25"/>
      <c r="N127" s="20"/>
      <c r="O127" s="20"/>
      <c r="P127" s="26"/>
      <c r="Q127" s="26"/>
    </row>
    <row r="128" spans="4:17" s="33" customFormat="1" x14ac:dyDescent="0.2">
      <c r="D128" s="25"/>
      <c r="E128" s="25"/>
      <c r="F128" s="25"/>
      <c r="G128" s="25"/>
      <c r="H128" s="25"/>
      <c r="I128" s="25"/>
      <c r="J128" s="25"/>
      <c r="K128" s="25"/>
      <c r="M128" s="25"/>
      <c r="N128" s="20"/>
      <c r="O128" s="20"/>
      <c r="P128" s="26"/>
      <c r="Q128" s="26"/>
    </row>
  </sheetData>
  <mergeCells count="7">
    <mergeCell ref="B15:C15"/>
    <mergeCell ref="K7:M7"/>
    <mergeCell ref="E7:I7"/>
    <mergeCell ref="A1:M1"/>
    <mergeCell ref="A2:M2"/>
    <mergeCell ref="A3:M3"/>
    <mergeCell ref="A4:M4"/>
  </mergeCells>
  <pageMargins left="0.5" right="0.5" top="0.75" bottom="0.5" header="0.5" footer="0.5"/>
  <pageSetup scale="5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W30"/>
  <sheetViews>
    <sheetView workbookViewId="0">
      <selection activeCell="J15" sqref="J15"/>
    </sheetView>
  </sheetViews>
  <sheetFormatPr defaultRowHeight="12.75" x14ac:dyDescent="0.2"/>
  <cols>
    <col min="1" max="1" width="52" customWidth="1"/>
    <col min="2" max="2" width="1.7109375" customWidth="1"/>
    <col min="3" max="3" width="11.7109375" customWidth="1"/>
    <col min="4" max="4" width="1.7109375" style="8" customWidth="1"/>
    <col min="5" max="5" width="11.7109375" customWidth="1"/>
    <col min="6" max="6" width="1.7109375" customWidth="1"/>
    <col min="7" max="7" width="11.7109375" customWidth="1"/>
    <col min="8" max="8" width="1.7109375" customWidth="1"/>
    <col min="9" max="9" width="11.7109375" customWidth="1"/>
    <col min="10" max="10" width="1.7109375" customWidth="1"/>
    <col min="11" max="11" width="11.7109375" customWidth="1"/>
    <col min="12" max="12" width="1.7109375" customWidth="1"/>
    <col min="13" max="13" width="11.7109375" customWidth="1"/>
    <col min="14" max="14" width="3.7109375" customWidth="1"/>
    <col min="15" max="15" width="11.7109375" customWidth="1"/>
    <col min="16" max="16" width="1.7109375" style="8" customWidth="1"/>
    <col min="17" max="17" width="11.7109375" customWidth="1"/>
    <col min="18" max="18" width="1.7109375" customWidth="1"/>
    <col min="19" max="19" width="11.7109375" customWidth="1"/>
    <col min="20" max="20" width="1.7109375" customWidth="1"/>
    <col min="21" max="21" width="11.7109375" customWidth="1"/>
    <col min="22" max="22" width="1.7109375" customWidth="1"/>
    <col min="23" max="23" width="13.7109375" customWidth="1"/>
  </cols>
  <sheetData>
    <row r="1" spans="1:23" x14ac:dyDescent="0.2">
      <c r="A1" s="133" t="s">
        <v>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</row>
    <row r="2" spans="1:23" x14ac:dyDescent="0.2">
      <c r="A2" s="142" t="s">
        <v>150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</row>
    <row r="3" spans="1:23" x14ac:dyDescent="0.2">
      <c r="A3" s="133" t="s">
        <v>28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</row>
    <row r="4" spans="1:23" x14ac:dyDescent="0.2">
      <c r="A4" s="133" t="s">
        <v>13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</row>
    <row r="5" spans="1:23" x14ac:dyDescent="0.2">
      <c r="A5" s="103"/>
      <c r="B5" s="8"/>
      <c r="C5" s="7"/>
      <c r="D5" s="7"/>
      <c r="E5" s="7"/>
      <c r="F5" s="7"/>
      <c r="G5" s="8"/>
      <c r="H5" s="8"/>
      <c r="I5" s="8"/>
      <c r="J5" s="8"/>
      <c r="K5" s="8"/>
      <c r="L5" s="8"/>
      <c r="M5" s="8"/>
      <c r="N5" s="8"/>
      <c r="O5" s="8"/>
      <c r="Q5" s="8"/>
      <c r="R5" s="8"/>
      <c r="S5" s="8"/>
      <c r="T5" s="8"/>
      <c r="U5" s="8"/>
    </row>
    <row r="6" spans="1:23" x14ac:dyDescent="0.2">
      <c r="C6" s="55"/>
      <c r="D6" s="7"/>
      <c r="E6" s="61"/>
      <c r="F6" s="55"/>
      <c r="G6" s="55"/>
      <c r="H6" s="61"/>
      <c r="I6" s="61"/>
      <c r="J6" s="55"/>
      <c r="K6" s="55"/>
      <c r="L6" s="61"/>
      <c r="M6" s="61"/>
      <c r="O6" s="8"/>
      <c r="Q6" s="8"/>
      <c r="R6" s="8"/>
      <c r="S6" s="106"/>
      <c r="T6" s="106"/>
      <c r="U6" s="106"/>
    </row>
    <row r="7" spans="1:23" x14ac:dyDescent="0.2">
      <c r="C7" s="141" t="s">
        <v>26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O7" s="141" t="s">
        <v>155</v>
      </c>
      <c r="P7" s="141"/>
      <c r="Q7" s="141"/>
      <c r="R7" s="141"/>
      <c r="S7" s="141"/>
      <c r="T7" s="141"/>
      <c r="U7" s="141"/>
    </row>
    <row r="8" spans="1:23" ht="6.75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O8" s="8"/>
      <c r="Q8" s="8"/>
      <c r="R8" s="8"/>
      <c r="S8" s="8"/>
      <c r="T8" s="8"/>
      <c r="U8" s="8"/>
    </row>
    <row r="9" spans="1:23" x14ac:dyDescent="0.2">
      <c r="C9" s="140">
        <v>44104</v>
      </c>
      <c r="D9" s="140"/>
      <c r="E9" s="140"/>
      <c r="F9" s="7"/>
      <c r="G9" s="140">
        <v>44012</v>
      </c>
      <c r="H9" s="140"/>
      <c r="I9" s="140"/>
      <c r="J9" s="7"/>
      <c r="K9" s="140">
        <v>43738</v>
      </c>
      <c r="L9" s="140"/>
      <c r="M9" s="140"/>
      <c r="N9" s="8"/>
      <c r="O9" s="140">
        <v>44104</v>
      </c>
      <c r="P9" s="140"/>
      <c r="Q9" s="140"/>
      <c r="R9" s="62"/>
      <c r="S9" s="140">
        <v>43738</v>
      </c>
      <c r="T9" s="140"/>
      <c r="U9" s="140"/>
    </row>
    <row r="10" spans="1:23" x14ac:dyDescent="0.2">
      <c r="C10" s="63" t="s">
        <v>91</v>
      </c>
      <c r="D10" s="15"/>
      <c r="E10" s="63" t="s">
        <v>92</v>
      </c>
      <c r="F10" s="7"/>
      <c r="G10" s="128" t="s">
        <v>91</v>
      </c>
      <c r="H10" s="15"/>
      <c r="I10" s="128" t="s">
        <v>92</v>
      </c>
      <c r="J10" s="7"/>
      <c r="K10" s="63" t="s">
        <v>91</v>
      </c>
      <c r="L10" s="15"/>
      <c r="M10" s="63" t="s">
        <v>92</v>
      </c>
      <c r="N10" s="8"/>
      <c r="O10" s="63" t="s">
        <v>91</v>
      </c>
      <c r="P10" s="15"/>
      <c r="Q10" s="63" t="s">
        <v>92</v>
      </c>
      <c r="R10" s="62"/>
      <c r="S10" s="63" t="s">
        <v>91</v>
      </c>
      <c r="T10" s="15"/>
      <c r="U10" s="63" t="s">
        <v>92</v>
      </c>
    </row>
    <row r="11" spans="1:23" ht="7.5" customHeight="1" x14ac:dyDescent="0.2">
      <c r="C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Q11" s="8"/>
      <c r="R11" s="8"/>
      <c r="S11" s="8"/>
      <c r="T11" s="8"/>
      <c r="U11" s="8"/>
    </row>
    <row r="12" spans="1:23" x14ac:dyDescent="0.2">
      <c r="A12" s="14" t="s">
        <v>140</v>
      </c>
      <c r="B12" s="8"/>
      <c r="C12" s="5">
        <v>-3985</v>
      </c>
      <c r="D12" s="5"/>
      <c r="E12" s="93">
        <f>C12/E20</f>
        <v>-3.2567034152480731E-2</v>
      </c>
      <c r="F12" s="4"/>
      <c r="G12" s="5">
        <v>-1727</v>
      </c>
      <c r="H12" s="5"/>
      <c r="I12" s="93">
        <f>G12/I20</f>
        <v>-1.4364135407136321E-2</v>
      </c>
      <c r="J12" s="4"/>
      <c r="K12" s="5">
        <v>-2751</v>
      </c>
      <c r="L12" s="5"/>
      <c r="M12" s="93">
        <f>K12/M20</f>
        <v>-2.3660445514750151E-2</v>
      </c>
      <c r="N12" s="8"/>
      <c r="O12" s="5">
        <v>-10968</v>
      </c>
      <c r="P12" s="5"/>
      <c r="Q12" s="93">
        <f>O12/Q20</f>
        <v>-9.1006397331541089E-2</v>
      </c>
      <c r="R12" s="8"/>
      <c r="S12" s="5">
        <v>-18502</v>
      </c>
      <c r="T12" s="5"/>
      <c r="U12" s="93">
        <f>S12/U20</f>
        <v>-0.16044329592951664</v>
      </c>
    </row>
    <row r="13" spans="1:23" s="8" customFormat="1" ht="7.5" customHeight="1" x14ac:dyDescent="0.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O13" s="4"/>
      <c r="P13" s="4"/>
      <c r="Q13" s="4"/>
      <c r="S13" s="4"/>
      <c r="T13" s="4"/>
      <c r="U13" s="4"/>
      <c r="W13"/>
    </row>
    <row r="14" spans="1:23" x14ac:dyDescent="0.2">
      <c r="A14" s="8" t="s">
        <v>39</v>
      </c>
      <c r="B14" s="8"/>
      <c r="C14" s="90">
        <v>1923</v>
      </c>
      <c r="D14" s="90"/>
      <c r="E14" s="131">
        <f>C14/E20</f>
        <v>1.5715534924773011E-2</v>
      </c>
      <c r="F14" s="90"/>
      <c r="G14" s="90">
        <v>5251</v>
      </c>
      <c r="H14" s="90"/>
      <c r="I14" s="131">
        <f>G14/I20</f>
        <v>4.3674623638027113E-2</v>
      </c>
      <c r="J14" s="90"/>
      <c r="K14" s="90">
        <v>3358</v>
      </c>
      <c r="L14" s="90"/>
      <c r="M14" s="131">
        <f>K14/M20</f>
        <v>2.8881052722112326E-2</v>
      </c>
      <c r="N14" s="11"/>
      <c r="O14" s="90">
        <v>12238</v>
      </c>
      <c r="P14" s="90"/>
      <c r="Q14" s="131">
        <f>O14/Q20</f>
        <v>0.10154415486354848</v>
      </c>
      <c r="R14" s="11"/>
      <c r="S14" s="90">
        <v>10463</v>
      </c>
      <c r="T14" s="90"/>
      <c r="U14" s="131">
        <f>S14/U20</f>
        <v>9.0731715777242067E-2</v>
      </c>
      <c r="V14" s="8"/>
    </row>
    <row r="15" spans="1:23" x14ac:dyDescent="0.2">
      <c r="A15" s="8" t="s">
        <v>162</v>
      </c>
      <c r="B15" s="8"/>
      <c r="C15" s="91">
        <v>868</v>
      </c>
      <c r="D15" s="4"/>
      <c r="E15" s="94">
        <f>C15/E20</f>
        <v>7.0936475895491281E-3</v>
      </c>
      <c r="F15" s="4"/>
      <c r="G15" s="91">
        <v>0</v>
      </c>
      <c r="H15" s="4"/>
      <c r="I15" s="94">
        <f>G15/I20</f>
        <v>0</v>
      </c>
      <c r="J15" s="4"/>
      <c r="K15" s="91">
        <v>0</v>
      </c>
      <c r="L15" s="4"/>
      <c r="M15" s="94">
        <f>K15/M20</f>
        <v>0</v>
      </c>
      <c r="N15" s="8"/>
      <c r="O15" s="91">
        <v>868</v>
      </c>
      <c r="P15" s="4"/>
      <c r="Q15" s="94">
        <f>O15/Q20</f>
        <v>7.2021838880176568E-3</v>
      </c>
      <c r="R15" s="8"/>
      <c r="S15" s="91">
        <v>0</v>
      </c>
      <c r="T15" s="4"/>
      <c r="U15" s="94">
        <f>S15/U20</f>
        <v>0</v>
      </c>
      <c r="V15" s="8"/>
    </row>
    <row r="16" spans="1:23" s="8" customFormat="1" ht="7.5" customHeight="1" x14ac:dyDescent="0.2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O16" s="4"/>
      <c r="P16" s="4"/>
      <c r="Q16" s="4"/>
      <c r="S16" s="4"/>
      <c r="T16" s="4"/>
      <c r="U16" s="4"/>
      <c r="W16"/>
    </row>
    <row r="17" spans="1:21" ht="13.5" thickBot="1" x14ac:dyDescent="0.25">
      <c r="A17" s="14" t="s">
        <v>161</v>
      </c>
      <c r="B17" s="8"/>
      <c r="C17" s="92">
        <f>SUM(C12:C15)</f>
        <v>-1194</v>
      </c>
      <c r="D17" s="10"/>
      <c r="E17" s="95">
        <f>C17/E20</f>
        <v>-9.7578516381585934E-3</v>
      </c>
      <c r="F17" s="4"/>
      <c r="G17" s="92">
        <f>SUM(G12:G15)</f>
        <v>3524</v>
      </c>
      <c r="H17" s="10"/>
      <c r="I17" s="95">
        <f>G17/I20</f>
        <v>2.9310488230890792E-2</v>
      </c>
      <c r="J17" s="4"/>
      <c r="K17" s="92">
        <f>SUM(K12:K15)</f>
        <v>607</v>
      </c>
      <c r="L17" s="10"/>
      <c r="M17" s="95">
        <f>K17/M20</f>
        <v>5.2206072073621747E-3</v>
      </c>
      <c r="N17" s="8"/>
      <c r="O17" s="92">
        <f>SUM(O12:O15)</f>
        <v>2138</v>
      </c>
      <c r="P17" s="10"/>
      <c r="Q17" s="95">
        <f>O17/Q20</f>
        <v>1.7739941420025059E-2</v>
      </c>
      <c r="R17" s="8"/>
      <c r="S17" s="92">
        <f>SUM(S12:S15)</f>
        <v>-8039</v>
      </c>
      <c r="T17" s="10"/>
      <c r="U17" s="95">
        <f>S17/U20</f>
        <v>-6.9711580152274577E-2</v>
      </c>
    </row>
    <row r="18" spans="1:21" ht="13.5" thickTop="1" x14ac:dyDescent="0.2">
      <c r="A18" s="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8"/>
      <c r="O18" s="8"/>
      <c r="Q18" s="8"/>
      <c r="R18" s="8"/>
      <c r="S18" s="8"/>
      <c r="T18" s="8"/>
      <c r="U18" s="8"/>
    </row>
    <row r="19" spans="1:21" x14ac:dyDescent="0.2">
      <c r="C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Q19" s="8"/>
      <c r="R19" s="8"/>
      <c r="S19" s="8"/>
      <c r="T19" s="8"/>
      <c r="U19" s="8"/>
    </row>
    <row r="20" spans="1:21" x14ac:dyDescent="0.2">
      <c r="A20" s="14" t="s">
        <v>111</v>
      </c>
      <c r="C20" s="4"/>
      <c r="D20" s="4"/>
      <c r="E20" s="4">
        <v>122363</v>
      </c>
      <c r="F20" s="4"/>
      <c r="G20" s="4"/>
      <c r="H20" s="4"/>
      <c r="I20" s="4">
        <v>120230</v>
      </c>
      <c r="J20" s="4"/>
      <c r="K20" s="4"/>
      <c r="L20" s="4"/>
      <c r="M20" s="4">
        <v>116270</v>
      </c>
      <c r="N20" s="4"/>
      <c r="O20" s="4"/>
      <c r="P20" s="4"/>
      <c r="Q20" s="4">
        <v>120519</v>
      </c>
      <c r="R20" s="8"/>
      <c r="S20" s="8"/>
      <c r="T20" s="8"/>
      <c r="U20" s="4">
        <v>115318</v>
      </c>
    </row>
    <row r="21" spans="1:21" x14ac:dyDescent="0.2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8"/>
      <c r="S21" s="8"/>
      <c r="T21" s="8"/>
      <c r="U21" s="8"/>
    </row>
    <row r="22" spans="1:21" x14ac:dyDescent="0.2">
      <c r="A22" s="12"/>
      <c r="C22" s="58"/>
      <c r="D22" s="58"/>
      <c r="E22" s="58"/>
      <c r="F22" s="4"/>
      <c r="G22" s="4"/>
      <c r="H22" s="4"/>
      <c r="I22" s="4"/>
      <c r="J22" s="4"/>
      <c r="K22" s="58"/>
      <c r="L22" s="58"/>
      <c r="M22" s="58"/>
      <c r="N22" s="2"/>
      <c r="O22" s="4"/>
      <c r="P22" s="4"/>
      <c r="Q22" s="4"/>
      <c r="R22" s="8"/>
      <c r="S22" s="8"/>
      <c r="T22" s="8"/>
      <c r="U22" s="8"/>
    </row>
    <row r="23" spans="1:21" x14ac:dyDescent="0.2">
      <c r="C23" s="58"/>
      <c r="D23" s="58"/>
      <c r="E23" s="58"/>
      <c r="F23" s="4"/>
      <c r="G23" s="4"/>
      <c r="H23" s="4"/>
      <c r="I23" s="4"/>
      <c r="J23" s="4"/>
      <c r="K23" s="4"/>
      <c r="L23" s="4"/>
      <c r="M23" s="4"/>
      <c r="N23" s="2"/>
      <c r="O23" s="4"/>
      <c r="P23" s="4"/>
      <c r="Q23" s="4"/>
      <c r="R23" s="8"/>
      <c r="S23" s="8"/>
      <c r="T23" s="8"/>
      <c r="U23" s="8"/>
    </row>
    <row r="24" spans="1:21" x14ac:dyDescent="0.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2"/>
      <c r="O24" s="4"/>
      <c r="P24" s="4"/>
      <c r="Q24" s="4"/>
      <c r="R24" s="8"/>
      <c r="S24" s="8"/>
      <c r="T24" s="8"/>
      <c r="U24" s="8"/>
    </row>
    <row r="25" spans="1:21" x14ac:dyDescent="0.2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2"/>
      <c r="O25" s="2"/>
      <c r="P25" s="4"/>
      <c r="Q25" s="2"/>
    </row>
    <row r="26" spans="1:21" x14ac:dyDescent="0.2">
      <c r="C26" s="2"/>
      <c r="D26" s="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4"/>
      <c r="Q26" s="2"/>
    </row>
    <row r="27" spans="1:21" x14ac:dyDescent="0.2">
      <c r="C27" s="2"/>
      <c r="D27" s="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/>
      <c r="Q27" s="2"/>
    </row>
    <row r="28" spans="1:21" x14ac:dyDescent="0.2">
      <c r="C28" s="2"/>
      <c r="D28" s="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4"/>
      <c r="Q28" s="2"/>
    </row>
    <row r="29" spans="1:21" x14ac:dyDescent="0.2">
      <c r="C29" s="2"/>
      <c r="D29" s="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4"/>
      <c r="Q29" s="2"/>
    </row>
    <row r="30" spans="1:21" x14ac:dyDescent="0.2">
      <c r="C30" s="2"/>
      <c r="D30" s="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4"/>
      <c r="Q30" s="2"/>
    </row>
  </sheetData>
  <customSheetViews>
    <customSheetView guid="{775141A1-E1C4-4CD8-A529-BF6790BB4174}" showPageBreaks="1" topLeftCell="B1">
      <selection activeCell="A32" sqref="A32"/>
      <pageMargins left="0.75" right="0.5" top="0.75" bottom="0.5" header="0.5" footer="0.15"/>
      <pageSetup scale="95" orientation="landscape" r:id="rId1"/>
      <headerFooter alignWithMargins="0"/>
    </customSheetView>
  </customSheetViews>
  <mergeCells count="11">
    <mergeCell ref="S9:U9"/>
    <mergeCell ref="O7:U7"/>
    <mergeCell ref="A1:U1"/>
    <mergeCell ref="A2:U2"/>
    <mergeCell ref="A3:U3"/>
    <mergeCell ref="A4:U4"/>
    <mergeCell ref="C9:E9"/>
    <mergeCell ref="G9:I9"/>
    <mergeCell ref="K9:M9"/>
    <mergeCell ref="C7:M7"/>
    <mergeCell ref="O9:Q9"/>
  </mergeCells>
  <phoneticPr fontId="4" type="noConversion"/>
  <pageMargins left="0.5" right="0.25" top="0.75" bottom="0.5" header="0.5" footer="0.15"/>
  <pageSetup scale="70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R35"/>
  <sheetViews>
    <sheetView workbookViewId="0">
      <selection activeCell="J15" sqref="J15"/>
    </sheetView>
  </sheetViews>
  <sheetFormatPr defaultRowHeight="12.75" x14ac:dyDescent="0.2"/>
  <cols>
    <col min="1" max="1" width="3.5703125" customWidth="1"/>
    <col min="2" max="2" width="48.85546875" customWidth="1"/>
    <col min="3" max="3" width="1.7109375" customWidth="1"/>
    <col min="4" max="4" width="14" customWidth="1"/>
    <col min="5" max="5" width="1.7109375" style="8" customWidth="1"/>
    <col min="6" max="6" width="14" customWidth="1"/>
    <col min="7" max="7" width="1.7109375" customWidth="1"/>
    <col min="8" max="8" width="14" customWidth="1"/>
    <col min="9" max="9" width="3.7109375" style="8" customWidth="1"/>
    <col min="10" max="10" width="14" customWidth="1"/>
    <col min="11" max="11" width="1.7109375" customWidth="1"/>
    <col min="12" max="12" width="14" customWidth="1"/>
    <col min="13" max="13" width="1.7109375" customWidth="1"/>
    <col min="14" max="14" width="6.140625" customWidth="1"/>
    <col min="15" max="15" width="11.140625" customWidth="1"/>
  </cols>
  <sheetData>
    <row r="1" spans="1:18" x14ac:dyDescent="0.2">
      <c r="A1" s="133" t="s">
        <v>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45"/>
    </row>
    <row r="2" spans="1:18" x14ac:dyDescent="0.2">
      <c r="A2" s="133" t="s">
        <v>149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45"/>
    </row>
    <row r="3" spans="1:18" x14ac:dyDescent="0.2">
      <c r="A3" s="133" t="s">
        <v>28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45"/>
    </row>
    <row r="4" spans="1:18" x14ac:dyDescent="0.2">
      <c r="A4" s="133" t="s">
        <v>13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45"/>
    </row>
    <row r="5" spans="1:18" x14ac:dyDescent="0.2">
      <c r="B5" s="103"/>
      <c r="C5" s="8"/>
      <c r="D5" s="7"/>
      <c r="E5" s="7"/>
      <c r="F5" s="8"/>
      <c r="G5" s="8"/>
      <c r="H5" s="8"/>
      <c r="J5" s="8"/>
      <c r="K5" s="8"/>
      <c r="L5" s="8"/>
      <c r="M5" s="8"/>
    </row>
    <row r="6" spans="1:18" x14ac:dyDescent="0.2">
      <c r="B6" s="8"/>
      <c r="C6" s="8"/>
      <c r="D6" s="7"/>
      <c r="E6" s="7"/>
      <c r="F6" s="7"/>
      <c r="G6" s="7"/>
      <c r="H6" s="7"/>
      <c r="J6" s="8"/>
      <c r="K6" s="8"/>
      <c r="L6" s="109"/>
      <c r="M6" s="8"/>
      <c r="N6" s="8"/>
      <c r="O6" s="8"/>
      <c r="P6" s="8"/>
      <c r="Q6" s="8"/>
      <c r="R6" s="8"/>
    </row>
    <row r="7" spans="1:18" x14ac:dyDescent="0.2">
      <c r="B7" s="8"/>
      <c r="C7" s="8"/>
      <c r="D7" s="141" t="s">
        <v>26</v>
      </c>
      <c r="E7" s="141"/>
      <c r="F7" s="141"/>
      <c r="G7" s="141"/>
      <c r="H7" s="141"/>
      <c r="J7" s="141" t="s">
        <v>155</v>
      </c>
      <c r="K7" s="141"/>
      <c r="L7" s="141"/>
      <c r="M7" s="8"/>
      <c r="N7" s="8"/>
      <c r="O7" s="8"/>
      <c r="P7" s="8"/>
      <c r="Q7" s="8"/>
      <c r="R7" s="8"/>
    </row>
    <row r="8" spans="1:18" x14ac:dyDescent="0.2">
      <c r="B8" s="8"/>
      <c r="C8" s="8"/>
      <c r="D8" s="7"/>
      <c r="E8" s="7"/>
      <c r="F8" s="7"/>
      <c r="G8" s="7"/>
      <c r="H8" s="7"/>
      <c r="J8" s="8"/>
      <c r="K8" s="8"/>
      <c r="L8" s="8"/>
      <c r="M8" s="8"/>
      <c r="N8" s="8"/>
      <c r="O8" s="8"/>
      <c r="P8" s="8"/>
      <c r="Q8" s="8"/>
      <c r="R8" s="8"/>
    </row>
    <row r="9" spans="1:18" x14ac:dyDescent="0.2">
      <c r="B9" s="8"/>
      <c r="C9" s="8"/>
      <c r="D9" s="120" t="s">
        <v>154</v>
      </c>
      <c r="E9" s="7"/>
      <c r="F9" s="127" t="s">
        <v>79</v>
      </c>
      <c r="G9" s="7"/>
      <c r="H9" s="127" t="s">
        <v>154</v>
      </c>
      <c r="J9" s="127" t="s">
        <v>154</v>
      </c>
      <c r="K9" s="105"/>
      <c r="L9" s="127" t="s">
        <v>154</v>
      </c>
      <c r="M9" s="8"/>
      <c r="N9" s="8"/>
      <c r="O9" s="8"/>
      <c r="P9" s="8"/>
      <c r="Q9" s="8"/>
      <c r="R9" s="8"/>
    </row>
    <row r="10" spans="1:18" x14ac:dyDescent="0.2">
      <c r="B10" s="8"/>
      <c r="C10" s="8"/>
      <c r="D10" s="121">
        <v>2020</v>
      </c>
      <c r="E10" s="7"/>
      <c r="F10" s="128">
        <v>2020</v>
      </c>
      <c r="G10" s="7"/>
      <c r="H10" s="112">
        <v>2019</v>
      </c>
      <c r="J10" s="119">
        <v>2020</v>
      </c>
      <c r="K10" s="105"/>
      <c r="L10" s="111">
        <v>2019</v>
      </c>
      <c r="M10" s="8"/>
      <c r="N10" s="8"/>
      <c r="O10" s="8"/>
      <c r="P10" s="8"/>
      <c r="Q10" s="8"/>
      <c r="R10" s="8"/>
    </row>
    <row r="11" spans="1:18" s="8" customFormat="1" ht="7.5" customHeight="1" x14ac:dyDescent="0.2"/>
    <row r="12" spans="1:18" x14ac:dyDescent="0.2">
      <c r="A12" s="14" t="s">
        <v>140</v>
      </c>
      <c r="B12" s="8"/>
      <c r="C12" s="8"/>
      <c r="D12" s="5">
        <v>-3985</v>
      </c>
      <c r="E12" s="5"/>
      <c r="F12" s="5">
        <v>-1727</v>
      </c>
      <c r="G12" s="5"/>
      <c r="H12" s="5">
        <v>-2751</v>
      </c>
      <c r="J12" s="5">
        <v>-10968</v>
      </c>
      <c r="K12" s="8"/>
      <c r="L12" s="5">
        <v>-18502</v>
      </c>
      <c r="M12" s="8"/>
      <c r="N12" s="8"/>
      <c r="O12" s="5"/>
      <c r="P12" s="8"/>
      <c r="Q12" s="8"/>
      <c r="R12" s="8"/>
    </row>
    <row r="13" spans="1:18" s="8" customFormat="1" ht="7.5" customHeight="1" x14ac:dyDescent="0.2">
      <c r="D13" s="96"/>
      <c r="E13" s="96"/>
      <c r="F13" s="96"/>
      <c r="G13" s="96"/>
      <c r="H13" s="96"/>
      <c r="J13" s="96"/>
      <c r="L13" s="96"/>
    </row>
    <row r="14" spans="1:18" x14ac:dyDescent="0.2">
      <c r="B14" s="8" t="s">
        <v>40</v>
      </c>
      <c r="C14" s="8"/>
      <c r="D14" s="4">
        <v>5986</v>
      </c>
      <c r="E14" s="4"/>
      <c r="F14" s="4">
        <v>5683</v>
      </c>
      <c r="G14" s="4"/>
      <c r="H14" s="4">
        <v>5133</v>
      </c>
      <c r="J14" s="4">
        <v>17161</v>
      </c>
      <c r="K14" s="8"/>
      <c r="L14" s="4">
        <v>14450</v>
      </c>
      <c r="M14" s="8"/>
      <c r="N14" s="8"/>
      <c r="O14" s="5"/>
      <c r="P14" s="8"/>
      <c r="Q14" s="8"/>
      <c r="R14" s="8"/>
    </row>
    <row r="15" spans="1:18" x14ac:dyDescent="0.2">
      <c r="B15" s="8" t="s">
        <v>1</v>
      </c>
      <c r="C15" s="8"/>
      <c r="D15" s="4">
        <v>1674</v>
      </c>
      <c r="E15" s="4"/>
      <c r="F15" s="4">
        <v>71</v>
      </c>
      <c r="G15" s="4"/>
      <c r="H15" s="4">
        <v>10</v>
      </c>
      <c r="J15" s="4">
        <v>1756</v>
      </c>
      <c r="K15" s="8"/>
      <c r="L15" s="4">
        <v>30</v>
      </c>
      <c r="M15" s="8"/>
      <c r="N15" s="8"/>
      <c r="O15" s="5"/>
      <c r="P15" s="8"/>
      <c r="Q15" s="8"/>
      <c r="R15" s="8"/>
    </row>
    <row r="16" spans="1:18" x14ac:dyDescent="0.2">
      <c r="B16" s="14" t="s">
        <v>101</v>
      </c>
      <c r="C16" s="8"/>
      <c r="D16" s="4">
        <v>-35</v>
      </c>
      <c r="E16" s="4"/>
      <c r="F16" s="4">
        <v>306</v>
      </c>
      <c r="G16" s="4"/>
      <c r="H16" s="4">
        <v>-68</v>
      </c>
      <c r="J16" s="4">
        <v>356</v>
      </c>
      <c r="K16" s="8"/>
      <c r="L16" s="4">
        <v>-313</v>
      </c>
      <c r="M16" s="8"/>
      <c r="N16" s="8"/>
      <c r="O16" s="5"/>
      <c r="P16" s="8"/>
      <c r="Q16" s="8"/>
      <c r="R16" s="8"/>
    </row>
    <row r="17" spans="1:18" x14ac:dyDescent="0.2">
      <c r="B17" s="14" t="s">
        <v>118</v>
      </c>
      <c r="C17" s="8"/>
      <c r="D17" s="91">
        <v>66</v>
      </c>
      <c r="E17" s="90"/>
      <c r="F17" s="91">
        <v>136</v>
      </c>
      <c r="G17" s="90"/>
      <c r="H17" s="91">
        <v>166</v>
      </c>
      <c r="J17" s="91">
        <v>377</v>
      </c>
      <c r="K17" s="8"/>
      <c r="L17" s="91">
        <v>544</v>
      </c>
      <c r="M17" s="8"/>
      <c r="N17" s="8"/>
      <c r="O17" s="5"/>
      <c r="P17" s="8"/>
      <c r="Q17" s="8"/>
      <c r="R17" s="8"/>
    </row>
    <row r="18" spans="1:18" s="8" customFormat="1" ht="7.5" customHeight="1" x14ac:dyDescent="0.2">
      <c r="B18" s="14"/>
      <c r="D18" s="90"/>
      <c r="E18" s="4"/>
      <c r="F18" s="90"/>
      <c r="G18" s="4"/>
      <c r="H18" s="90"/>
      <c r="J18" s="90"/>
      <c r="L18" s="90"/>
    </row>
    <row r="19" spans="1:18" x14ac:dyDescent="0.2">
      <c r="A19" t="s">
        <v>99</v>
      </c>
      <c r="B19" s="8"/>
      <c r="C19" s="8"/>
      <c r="D19" s="5">
        <f>SUM(D12:D17)</f>
        <v>3706</v>
      </c>
      <c r="E19" s="4"/>
      <c r="F19" s="5">
        <f>SUM(F12:F17)</f>
        <v>4469</v>
      </c>
      <c r="G19" s="4"/>
      <c r="H19" s="5">
        <f>SUM(H12:H17)</f>
        <v>2490</v>
      </c>
      <c r="J19" s="5">
        <f>SUM(J12:J17)</f>
        <v>8682</v>
      </c>
      <c r="K19" s="8"/>
      <c r="L19" s="5">
        <f>SUM(L12:L17)</f>
        <v>-3791</v>
      </c>
      <c r="M19" s="8"/>
      <c r="N19" s="8"/>
      <c r="O19" s="5"/>
      <c r="P19" s="8"/>
      <c r="Q19" s="8"/>
      <c r="R19" s="8"/>
    </row>
    <row r="20" spans="1:18" s="8" customFormat="1" ht="7.5" customHeight="1" x14ac:dyDescent="0.2">
      <c r="D20" s="4"/>
      <c r="E20" s="4"/>
      <c r="F20" s="4"/>
      <c r="G20" s="4"/>
      <c r="H20" s="4"/>
      <c r="J20" s="4"/>
      <c r="L20" s="4"/>
    </row>
    <row r="21" spans="1:18" x14ac:dyDescent="0.2">
      <c r="B21" s="8" t="s">
        <v>39</v>
      </c>
      <c r="C21" s="8"/>
      <c r="D21" s="91">
        <v>1923</v>
      </c>
      <c r="E21" s="4"/>
      <c r="F21" s="91">
        <v>5251</v>
      </c>
      <c r="G21" s="4"/>
      <c r="H21" s="91">
        <v>3358</v>
      </c>
      <c r="J21" s="91">
        <v>12238</v>
      </c>
      <c r="K21" s="8"/>
      <c r="L21" s="91">
        <v>10463</v>
      </c>
      <c r="M21" s="8"/>
      <c r="N21" s="8"/>
      <c r="O21" s="5"/>
      <c r="P21" s="8"/>
      <c r="Q21" s="8"/>
      <c r="R21" s="8"/>
    </row>
    <row r="22" spans="1:18" s="8" customFormat="1" ht="7.5" customHeight="1" x14ac:dyDescent="0.2">
      <c r="D22" s="4"/>
      <c r="E22" s="4"/>
      <c r="F22" s="4"/>
      <c r="G22" s="4"/>
      <c r="H22" s="4"/>
      <c r="J22" s="4"/>
      <c r="L22" s="4"/>
    </row>
    <row r="23" spans="1:18" ht="13.5" thickBot="1" x14ac:dyDescent="0.25">
      <c r="A23" s="12" t="s">
        <v>93</v>
      </c>
      <c r="B23" s="8"/>
      <c r="C23" s="8"/>
      <c r="D23" s="92">
        <f>SUM(D19:D21)</f>
        <v>5629</v>
      </c>
      <c r="E23" s="5"/>
      <c r="F23" s="92">
        <f>SUM(F19:F21)</f>
        <v>9720</v>
      </c>
      <c r="G23" s="5"/>
      <c r="H23" s="92">
        <f>SUM(H19:H21)</f>
        <v>5848</v>
      </c>
      <c r="J23" s="92">
        <f>SUM(J19:J21)</f>
        <v>20920</v>
      </c>
      <c r="K23" s="8"/>
      <c r="L23" s="92">
        <f>SUM(L19:L21)</f>
        <v>6672</v>
      </c>
      <c r="M23" s="8"/>
      <c r="N23" s="8"/>
      <c r="O23" s="5"/>
      <c r="P23" s="8"/>
      <c r="Q23" s="8"/>
      <c r="R23" s="8"/>
    </row>
    <row r="24" spans="1:18" s="8" customFormat="1" ht="13.5" thickTop="1" x14ac:dyDescent="0.2">
      <c r="D24" s="96"/>
      <c r="E24" s="96"/>
      <c r="F24" s="96"/>
      <c r="G24" s="96"/>
      <c r="H24" s="96"/>
    </row>
    <row r="25" spans="1:18" x14ac:dyDescent="0.2">
      <c r="B25" s="8"/>
      <c r="C25" s="8"/>
      <c r="D25" s="8"/>
      <c r="F25" s="8"/>
      <c r="G25" s="8"/>
      <c r="H25" s="8"/>
      <c r="J25" s="8"/>
      <c r="K25" s="8"/>
      <c r="L25" s="8"/>
      <c r="M25" s="8"/>
      <c r="N25" s="8"/>
      <c r="O25" s="8"/>
      <c r="P25" s="8"/>
      <c r="Q25" s="8"/>
      <c r="R25" s="8"/>
    </row>
    <row r="26" spans="1:18" x14ac:dyDescent="0.2">
      <c r="B26" s="8"/>
      <c r="C26" s="8"/>
      <c r="D26" s="8"/>
      <c r="F26" s="8"/>
      <c r="G26" s="8"/>
      <c r="H26" s="8"/>
      <c r="J26" s="8"/>
      <c r="K26" s="8"/>
      <c r="L26" s="8"/>
      <c r="M26" s="8"/>
      <c r="N26" s="8"/>
      <c r="O26" s="8"/>
      <c r="P26" s="8"/>
      <c r="Q26" s="8"/>
      <c r="R26" s="8"/>
    </row>
    <row r="27" spans="1:18" x14ac:dyDescent="0.2">
      <c r="B27" s="8"/>
      <c r="C27" s="8"/>
      <c r="D27" s="8"/>
      <c r="F27" s="8"/>
      <c r="G27" s="8"/>
      <c r="H27" s="8"/>
      <c r="J27" s="8"/>
      <c r="K27" s="8"/>
      <c r="L27" s="8"/>
      <c r="M27" s="8"/>
      <c r="N27" s="8"/>
      <c r="O27" s="8"/>
      <c r="P27" s="8"/>
      <c r="Q27" s="8"/>
      <c r="R27" s="8"/>
    </row>
    <row r="28" spans="1:18" x14ac:dyDescent="0.2">
      <c r="B28" s="8"/>
      <c r="C28" s="8"/>
      <c r="D28" s="8"/>
      <c r="F28" s="8"/>
      <c r="G28" s="8"/>
      <c r="H28" s="8"/>
      <c r="J28" s="8"/>
      <c r="K28" s="8"/>
      <c r="L28" s="8"/>
      <c r="M28" s="8"/>
      <c r="N28" s="8"/>
      <c r="O28" s="8"/>
      <c r="P28" s="8"/>
      <c r="Q28" s="8"/>
      <c r="R28" s="8"/>
    </row>
    <row r="29" spans="1:18" x14ac:dyDescent="0.2">
      <c r="B29" s="8"/>
      <c r="C29" s="8"/>
      <c r="D29" s="8"/>
      <c r="F29" s="8"/>
      <c r="G29" s="8"/>
      <c r="H29" s="8"/>
      <c r="J29" s="8"/>
      <c r="K29" s="8"/>
      <c r="L29" s="8"/>
      <c r="M29" s="8"/>
      <c r="N29" s="8"/>
      <c r="O29" s="8"/>
      <c r="P29" s="8"/>
      <c r="Q29" s="8"/>
      <c r="R29" s="8"/>
    </row>
    <row r="30" spans="1:18" x14ac:dyDescent="0.2">
      <c r="B30" s="8"/>
      <c r="C30" s="8"/>
      <c r="D30" s="8"/>
      <c r="F30" s="8"/>
      <c r="G30" s="8"/>
      <c r="H30" s="8"/>
      <c r="J30" s="8"/>
      <c r="K30" s="8"/>
      <c r="L30" s="8"/>
      <c r="M30" s="8"/>
      <c r="N30" s="8"/>
      <c r="O30" s="8"/>
      <c r="P30" s="8"/>
      <c r="Q30" s="8"/>
      <c r="R30" s="8"/>
    </row>
    <row r="31" spans="1:18" x14ac:dyDescent="0.2">
      <c r="B31" s="8"/>
      <c r="C31" s="8"/>
      <c r="D31" s="8"/>
      <c r="F31" s="8"/>
      <c r="G31" s="8"/>
      <c r="H31" s="8"/>
      <c r="J31" s="8"/>
      <c r="K31" s="8"/>
      <c r="L31" s="8"/>
      <c r="M31" s="8"/>
      <c r="N31" s="8"/>
      <c r="O31" s="8"/>
      <c r="P31" s="8"/>
      <c r="Q31" s="8"/>
      <c r="R31" s="8"/>
    </row>
    <row r="32" spans="1:18" x14ac:dyDescent="0.2">
      <c r="B32" s="8"/>
      <c r="C32" s="8"/>
      <c r="D32" s="8"/>
      <c r="F32" s="8"/>
      <c r="G32" s="8"/>
      <c r="H32" s="8"/>
      <c r="J32" s="8"/>
      <c r="K32" s="8"/>
      <c r="L32" s="8"/>
      <c r="M32" s="8"/>
      <c r="N32" s="8"/>
      <c r="O32" s="8"/>
      <c r="P32" s="8"/>
      <c r="Q32" s="8"/>
      <c r="R32" s="8"/>
    </row>
    <row r="33" spans="2:18" x14ac:dyDescent="0.2">
      <c r="B33" s="8"/>
      <c r="C33" s="8"/>
      <c r="D33" s="8"/>
      <c r="F33" s="8"/>
      <c r="G33" s="8"/>
      <c r="H33" s="8"/>
      <c r="J33" s="8"/>
      <c r="K33" s="8"/>
      <c r="L33" s="8"/>
      <c r="M33" s="8"/>
      <c r="N33" s="8"/>
      <c r="O33" s="8"/>
      <c r="P33" s="8"/>
      <c r="Q33" s="8"/>
      <c r="R33" s="8"/>
    </row>
    <row r="34" spans="2:18" x14ac:dyDescent="0.2">
      <c r="B34" s="8"/>
      <c r="C34" s="8"/>
      <c r="D34" s="8"/>
      <c r="F34" s="8"/>
      <c r="G34" s="8"/>
      <c r="H34" s="8"/>
      <c r="J34" s="8"/>
      <c r="K34" s="8"/>
      <c r="L34" s="8"/>
      <c r="M34" s="8"/>
      <c r="N34" s="8"/>
      <c r="O34" s="8"/>
      <c r="P34" s="8"/>
      <c r="Q34" s="8"/>
      <c r="R34" s="8"/>
    </row>
    <row r="35" spans="2:18" x14ac:dyDescent="0.2">
      <c r="B35" s="8"/>
      <c r="C35" s="8"/>
      <c r="D35" s="8"/>
      <c r="F35" s="8"/>
      <c r="G35" s="8"/>
      <c r="H35" s="8"/>
      <c r="J35" s="8"/>
      <c r="K35" s="8"/>
      <c r="L35" s="8"/>
      <c r="M35" s="8"/>
      <c r="N35" s="8"/>
      <c r="O35" s="8"/>
      <c r="P35" s="8"/>
      <c r="Q35" s="8"/>
      <c r="R35" s="8"/>
    </row>
  </sheetData>
  <customSheetViews>
    <customSheetView guid="{775141A1-E1C4-4CD8-A529-BF6790BB4174}" showPageBreaks="1">
      <selection activeCell="A32" sqref="A32"/>
      <pageMargins left="0.75" right="0.75" top="1" bottom="1" header="0.5" footer="0.5"/>
      <pageSetup scale="90" orientation="landscape" r:id="rId1"/>
      <headerFooter alignWithMargins="0"/>
    </customSheetView>
  </customSheetViews>
  <mergeCells count="6">
    <mergeCell ref="D7:H7"/>
    <mergeCell ref="J7:L7"/>
    <mergeCell ref="A1:L1"/>
    <mergeCell ref="A2:L2"/>
    <mergeCell ref="A3:L3"/>
    <mergeCell ref="A4:L4"/>
  </mergeCells>
  <phoneticPr fontId="4" type="noConversion"/>
  <pageMargins left="0.75" right="0.5" top="0.75" bottom="0.75" header="0.5" footer="0.5"/>
  <pageSetup scale="85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B76A9-6756-48F6-883B-C947F65EF7C5}">
  <sheetPr>
    <tabColor rgb="FF92D050"/>
    <pageSetUpPr fitToPage="1"/>
  </sheetPr>
  <dimension ref="A1:I20"/>
  <sheetViews>
    <sheetView workbookViewId="0">
      <selection activeCell="J15" sqref="J15"/>
    </sheetView>
  </sheetViews>
  <sheetFormatPr defaultColWidth="9.140625" defaultRowHeight="15" x14ac:dyDescent="0.25"/>
  <cols>
    <col min="1" max="1" width="36.7109375" style="113" customWidth="1"/>
    <col min="2" max="2" width="1.7109375" style="113" customWidth="1"/>
    <col min="3" max="3" width="21.7109375" style="113" customWidth="1"/>
    <col min="4" max="4" width="1.7109375" style="113" customWidth="1"/>
    <col min="5" max="5" width="21.7109375" style="113" customWidth="1"/>
    <col min="6" max="6" width="1.7109375" style="113" customWidth="1"/>
    <col min="7" max="7" width="21" style="113" hidden="1" customWidth="1"/>
    <col min="8" max="8" width="1.7109375" style="113" hidden="1" customWidth="1"/>
    <col min="9" max="9" width="20" style="113" customWidth="1"/>
    <col min="10" max="10" width="1.7109375" style="113" customWidth="1"/>
    <col min="11" max="11" width="9.140625" style="113"/>
    <col min="12" max="12" width="1.7109375" style="113" customWidth="1"/>
    <col min="13" max="16384" width="9.140625" style="113"/>
  </cols>
  <sheetData>
    <row r="1" spans="1:9" ht="15.75" x14ac:dyDescent="0.25">
      <c r="A1" s="143" t="s">
        <v>121</v>
      </c>
      <c r="B1" s="143"/>
      <c r="C1" s="143"/>
      <c r="D1" s="143"/>
      <c r="E1" s="143"/>
      <c r="F1" s="143"/>
      <c r="G1" s="143"/>
      <c r="H1" s="143"/>
      <c r="I1" s="143"/>
    </row>
    <row r="2" spans="1:9" ht="15.75" x14ac:dyDescent="0.25">
      <c r="A2" s="143" t="s">
        <v>122</v>
      </c>
      <c r="B2" s="143"/>
      <c r="C2" s="143"/>
      <c r="D2" s="143"/>
      <c r="E2" s="143"/>
      <c r="F2" s="143"/>
      <c r="G2" s="143"/>
      <c r="H2" s="143"/>
      <c r="I2" s="143"/>
    </row>
    <row r="3" spans="1:9" ht="7.5" customHeight="1" x14ac:dyDescent="0.25">
      <c r="A3" s="114"/>
      <c r="B3" s="114"/>
      <c r="C3" s="114"/>
      <c r="D3" s="114"/>
      <c r="E3" s="114"/>
      <c r="F3" s="114"/>
    </row>
    <row r="4" spans="1:9" ht="15.75" x14ac:dyDescent="0.25">
      <c r="A4" s="114"/>
      <c r="B4" s="114"/>
      <c r="C4" s="114"/>
      <c r="D4" s="114"/>
      <c r="E4" s="143"/>
      <c r="F4" s="143"/>
    </row>
    <row r="5" spans="1:9" ht="15.75" x14ac:dyDescent="0.25">
      <c r="A5" s="114"/>
      <c r="B5" s="114"/>
      <c r="C5" s="115" t="s">
        <v>168</v>
      </c>
      <c r="D5" s="114"/>
      <c r="E5" s="115" t="s">
        <v>167</v>
      </c>
      <c r="F5" s="114"/>
      <c r="G5" s="115" t="s">
        <v>123</v>
      </c>
      <c r="I5" s="115" t="s">
        <v>124</v>
      </c>
    </row>
    <row r="6" spans="1:9" ht="21" customHeight="1" x14ac:dyDescent="0.25">
      <c r="A6" s="116" t="s">
        <v>105</v>
      </c>
      <c r="B6" s="116"/>
      <c r="C6" s="125" t="s">
        <v>148</v>
      </c>
      <c r="D6" s="116"/>
      <c r="E6" s="125" t="s">
        <v>148</v>
      </c>
      <c r="F6" s="116"/>
      <c r="G6" s="117" t="s">
        <v>125</v>
      </c>
      <c r="I6" s="117" t="s">
        <v>126</v>
      </c>
    </row>
    <row r="7" spans="1:9" ht="7.5" customHeight="1" x14ac:dyDescent="0.25">
      <c r="A7" s="116"/>
      <c r="B7" s="116"/>
      <c r="C7" s="125"/>
      <c r="D7" s="116"/>
      <c r="E7" s="125"/>
      <c r="F7" s="116"/>
      <c r="G7" s="117"/>
      <c r="I7" s="117"/>
    </row>
    <row r="8" spans="1:9" ht="15.75" customHeight="1" x14ac:dyDescent="0.25">
      <c r="A8" s="116" t="s">
        <v>127</v>
      </c>
      <c r="B8" s="116"/>
      <c r="C8" s="125" t="s">
        <v>165</v>
      </c>
      <c r="D8" s="116"/>
      <c r="E8" s="125" t="s">
        <v>128</v>
      </c>
      <c r="F8" s="116"/>
      <c r="G8" s="117" t="s">
        <v>128</v>
      </c>
      <c r="I8" s="132" t="s">
        <v>129</v>
      </c>
    </row>
    <row r="9" spans="1:9" ht="7.5" customHeight="1" x14ac:dyDescent="0.25">
      <c r="A9" s="116"/>
      <c r="B9" s="116"/>
      <c r="C9" s="125"/>
      <c r="D9" s="116"/>
      <c r="E9" s="125"/>
      <c r="F9" s="116"/>
      <c r="G9" s="117"/>
      <c r="I9" s="117"/>
    </row>
    <row r="10" spans="1:9" ht="15.75" x14ac:dyDescent="0.25">
      <c r="A10" s="116" t="s">
        <v>130</v>
      </c>
      <c r="B10" s="116"/>
      <c r="C10" s="125" t="s">
        <v>166</v>
      </c>
      <c r="D10" s="116"/>
      <c r="E10" s="125" t="s">
        <v>131</v>
      </c>
      <c r="F10" s="116"/>
      <c r="G10" s="117" t="s">
        <v>131</v>
      </c>
      <c r="I10" s="132" t="s">
        <v>132</v>
      </c>
    </row>
    <row r="11" spans="1:9" ht="7.5" customHeight="1" x14ac:dyDescent="0.25">
      <c r="A11" s="116"/>
      <c r="B11" s="116"/>
      <c r="C11" s="125"/>
      <c r="D11" s="116"/>
      <c r="E11" s="125"/>
      <c r="F11" s="116"/>
      <c r="G11" s="117"/>
      <c r="I11" s="117"/>
    </row>
    <row r="12" spans="1:9" ht="15.75" x14ac:dyDescent="0.25">
      <c r="A12" s="116" t="s">
        <v>133</v>
      </c>
      <c r="B12" s="116"/>
      <c r="C12" s="125" t="s">
        <v>151</v>
      </c>
      <c r="D12" s="116"/>
      <c r="E12" s="125" t="s">
        <v>151</v>
      </c>
      <c r="F12" s="116"/>
      <c r="G12" s="117" t="s">
        <v>134</v>
      </c>
      <c r="I12" s="117" t="s">
        <v>135</v>
      </c>
    </row>
    <row r="13" spans="1:9" ht="7.5" customHeight="1" x14ac:dyDescent="0.25">
      <c r="A13" s="116"/>
      <c r="B13" s="116"/>
      <c r="C13" s="125"/>
      <c r="D13" s="116"/>
      <c r="E13" s="125"/>
      <c r="F13" s="116"/>
      <c r="G13" s="117"/>
      <c r="I13" s="117"/>
    </row>
    <row r="14" spans="1:9" ht="15.75" x14ac:dyDescent="0.25">
      <c r="A14" s="116" t="s">
        <v>136</v>
      </c>
      <c r="B14" s="116"/>
      <c r="C14" s="125" t="s">
        <v>137</v>
      </c>
      <c r="D14" s="116"/>
      <c r="E14" s="125" t="s">
        <v>137</v>
      </c>
      <c r="F14" s="116"/>
      <c r="G14" s="117" t="s">
        <v>137</v>
      </c>
      <c r="I14" s="117" t="s">
        <v>138</v>
      </c>
    </row>
    <row r="15" spans="1:9" ht="15.75" x14ac:dyDescent="0.25">
      <c r="A15" s="116"/>
      <c r="B15" s="116"/>
      <c r="C15" s="116"/>
      <c r="D15" s="116"/>
      <c r="E15" s="117"/>
      <c r="F15" s="116"/>
    </row>
    <row r="16" spans="1:9" x14ac:dyDescent="0.25">
      <c r="E16" s="118"/>
    </row>
    <row r="17" spans="5:5" x14ac:dyDescent="0.25">
      <c r="E17" s="118"/>
    </row>
    <row r="18" spans="5:5" x14ac:dyDescent="0.25">
      <c r="E18" s="118"/>
    </row>
    <row r="19" spans="5:5" x14ac:dyDescent="0.25">
      <c r="E19" s="118"/>
    </row>
    <row r="20" spans="5:5" x14ac:dyDescent="0.25">
      <c r="E20" s="118"/>
    </row>
  </sheetData>
  <mergeCells count="3">
    <mergeCell ref="E4:F4"/>
    <mergeCell ref="A1:I1"/>
    <mergeCell ref="A2:I2"/>
  </mergeCells>
  <pageMargins left="0.7" right="0.7" top="0.75" bottom="0.75" header="0.3" footer="0.3"/>
  <pageSetup scale="86" orientation="portrait" r:id="rId1"/>
  <ignoredErrors>
    <ignoredError sqref="I8 I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1 Balance Sheet</vt:lpstr>
      <vt:lpstr>2 Stmt. of Operations</vt:lpstr>
      <vt:lpstr>3 Supplemental Financial Data </vt:lpstr>
      <vt:lpstr>4 Cash Flow</vt:lpstr>
      <vt:lpstr>5 GAAP to Non GAAP Net Income</vt:lpstr>
      <vt:lpstr>6 GAAP NI toEBITDA toAdj EBITDA</vt:lpstr>
      <vt:lpstr>2020 Guidance</vt:lpstr>
      <vt:lpstr>Sheet4</vt:lpstr>
      <vt:lpstr>'1 Balance Sheet'!Print_Area</vt:lpstr>
    </vt:vector>
  </TitlesOfParts>
  <Company>Limelight Networks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Hudspeth, Mike</cp:lastModifiedBy>
  <cp:lastPrinted>2020-10-22T16:02:17Z</cp:lastPrinted>
  <dcterms:created xsi:type="dcterms:W3CDTF">2007-10-25T14:25:50Z</dcterms:created>
  <dcterms:modified xsi:type="dcterms:W3CDTF">2020-10-22T16:04:13Z</dcterms:modified>
</cp:coreProperties>
</file>